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3785" windowHeight="11730" tabRatio="446" activeTab="0"/>
  </bookViews>
  <sheets>
    <sheet name="PLAN STUDIÓW" sheetId="1" r:id="rId1"/>
  </sheets>
  <definedNames>
    <definedName name="_xlnm.Print_Area" localSheetId="0">'PLAN STUDIÓW'!$A$1:$CF$107</definedName>
  </definedNames>
  <calcPr fullCalcOnLoad="1"/>
</workbook>
</file>

<file path=xl/sharedStrings.xml><?xml version="1.0" encoding="utf-8"?>
<sst xmlns="http://schemas.openxmlformats.org/spreadsheetml/2006/main" count="277" uniqueCount="121">
  <si>
    <t>Ogólnie liczba godzin</t>
  </si>
  <si>
    <t>L.p.</t>
  </si>
  <si>
    <t>sem  I</t>
  </si>
  <si>
    <t>sem  II</t>
  </si>
  <si>
    <t>sem  III</t>
  </si>
  <si>
    <t>sem  IV</t>
  </si>
  <si>
    <t>sem  V</t>
  </si>
  <si>
    <t>sem  VI</t>
  </si>
  <si>
    <t>Ć</t>
  </si>
  <si>
    <t>W</t>
  </si>
  <si>
    <t>ECTS</t>
  </si>
  <si>
    <t xml:space="preserve">Kierunek: </t>
  </si>
  <si>
    <t>z tego</t>
  </si>
  <si>
    <t>Liczba godzin zajęć w semestrach</t>
  </si>
  <si>
    <t>Liczba godzin w semestrze</t>
  </si>
  <si>
    <t>A.</t>
  </si>
  <si>
    <t>B.</t>
  </si>
  <si>
    <t>C.</t>
  </si>
  <si>
    <t>E-Zoc-Zal</t>
  </si>
  <si>
    <t>Lektorat</t>
  </si>
  <si>
    <t xml:space="preserve"> </t>
  </si>
  <si>
    <t>……………………………….</t>
  </si>
  <si>
    <t xml:space="preserve">Stopień studiów - forma studiów: </t>
  </si>
  <si>
    <t>Dyrektor Instytutu</t>
  </si>
  <si>
    <t>Państwowa Wyższa Szkoła Techniczno-Ekonomiczna</t>
  </si>
  <si>
    <t>im. ks. Bronisława Markiewicza w Jarosławiu</t>
  </si>
  <si>
    <t>seminarium</t>
  </si>
  <si>
    <t>ZP</t>
  </si>
  <si>
    <t>PZ</t>
  </si>
  <si>
    <t>inne*</t>
  </si>
  <si>
    <t>Lab</t>
  </si>
  <si>
    <t>D.</t>
  </si>
  <si>
    <t>PRAKTYKA ZAWODOWA</t>
  </si>
  <si>
    <t>sem  VII</t>
  </si>
  <si>
    <t>E.</t>
  </si>
  <si>
    <t>F.</t>
  </si>
  <si>
    <t>F1</t>
  </si>
  <si>
    <t>F2</t>
  </si>
  <si>
    <t xml:space="preserve">                                                                         </t>
  </si>
  <si>
    <t>SUMA ECTS</t>
  </si>
  <si>
    <t>WYB</t>
  </si>
  <si>
    <t>PPZ</t>
  </si>
  <si>
    <t xml:space="preserve"> wpisujemy zajęcia w formie projektu, ćwiczeń warsztatowych, samokształcenia</t>
  </si>
  <si>
    <t>Instytut Ekonomia i Zarządzania</t>
  </si>
  <si>
    <t>Język obcy</t>
  </si>
  <si>
    <t>Technologia informacyjna</t>
  </si>
  <si>
    <t>Socjologia</t>
  </si>
  <si>
    <t>Ochrona własności intetektualnej</t>
  </si>
  <si>
    <t>Podstawy ekonomii</t>
  </si>
  <si>
    <t>Matematyka</t>
  </si>
  <si>
    <t>Prawo</t>
  </si>
  <si>
    <t>Podstawy zarządzania</t>
  </si>
  <si>
    <t>Finanse</t>
  </si>
  <si>
    <t>Nauka o organizacji</t>
  </si>
  <si>
    <t>Statystyka opisowa</t>
  </si>
  <si>
    <t>Badania marketingowe</t>
  </si>
  <si>
    <t>Procesy informacyjne w zarządzaniu</t>
  </si>
  <si>
    <t>Zachowania organizacyjne</t>
  </si>
  <si>
    <t>Zarządzanie jakością</t>
  </si>
  <si>
    <t>Marketing</t>
  </si>
  <si>
    <t>Zarządzanie zasobami ludzkimi</t>
  </si>
  <si>
    <t>Zarządzanie projektami</t>
  </si>
  <si>
    <t>Informatyka w zarządzaniu</t>
  </si>
  <si>
    <t>Wykład monograficzny</t>
  </si>
  <si>
    <t>Semionarium dyplomowe</t>
  </si>
  <si>
    <t>Praca dyplomowa</t>
  </si>
  <si>
    <t>Finanse przedsiębiorstwa</t>
  </si>
  <si>
    <t>E</t>
  </si>
  <si>
    <t>Marketing usług finansowych/ Zarządzanie wizerunkiem</t>
  </si>
  <si>
    <t>Zarządzanie sprzedażą/ Zarządzanie firmą usługową</t>
  </si>
  <si>
    <t>zo</t>
  </si>
  <si>
    <t>*</t>
  </si>
  <si>
    <t>Zarządzanie produktem/Analiza informacji o produkcie</t>
  </si>
  <si>
    <t xml:space="preserve">Propedeutyka przedsiębiorczości </t>
  </si>
  <si>
    <t>Komunikacja interpersonala</t>
  </si>
  <si>
    <t>I stopień - studia stacjonarne - profil praktyczny</t>
  </si>
  <si>
    <t>Praktyka zawodowa</t>
  </si>
  <si>
    <t>Wychowanie fizyczne</t>
  </si>
  <si>
    <t>Polityka społeczna</t>
  </si>
  <si>
    <t>Zarządzanie marką / Ochrona praw konsumenta</t>
  </si>
  <si>
    <t>Logistyka dystrybucji/ Logistyka i zarządzanie łańcuchem dostaw</t>
  </si>
  <si>
    <t>TQM i branżowe systemy zarządzania / Koszty jakości</t>
  </si>
  <si>
    <t xml:space="preserve">Zarządzanie obsługą klienta/ Zarządzanie relacjami z klientem </t>
  </si>
  <si>
    <r>
      <rPr>
        <b/>
        <sz val="10"/>
        <color indexed="8"/>
        <rFont val="Arial"/>
        <family val="2"/>
      </rPr>
      <t>Organizacja pracy menedżera</t>
    </r>
    <r>
      <rPr>
        <sz val="10"/>
        <color indexed="8"/>
        <rFont val="Arial"/>
        <family val="2"/>
      </rPr>
      <t>/ Menedżer jakości i środowiska</t>
    </r>
  </si>
  <si>
    <t>Podstawy prowadzenia działalności gospodarczej / Ekonomiczne i prawne zasady prowadzenia działalności gospodarczej</t>
  </si>
  <si>
    <t>Zarządzanie rozwojem lokalnym i regionalnym</t>
  </si>
  <si>
    <t>Zarządzanie i wycena nieruchomości/ Ocena projektów inwestycyjnych</t>
  </si>
  <si>
    <t xml:space="preserve">
Grupa zajęć I
</t>
  </si>
  <si>
    <t>Grupa zajęć II</t>
  </si>
  <si>
    <t>Suma grupy II</t>
  </si>
  <si>
    <t>Suma grupy I</t>
  </si>
  <si>
    <t>Społeczeństwo demokratyczne i aktywność obywatelska</t>
  </si>
  <si>
    <t>A - I  grupa zajęć</t>
  </si>
  <si>
    <t>B - II grupa zajęć</t>
  </si>
  <si>
    <t xml:space="preserve">
</t>
  </si>
  <si>
    <t>HARMONOGRAM STUDIÓW</t>
  </si>
  <si>
    <t>Podstawy rachunkowości</t>
  </si>
  <si>
    <t>Nazwa zajęć</t>
  </si>
  <si>
    <t>ZAJĘCIA  KSZTAŁCENIA 
OGÓLNEGO</t>
  </si>
  <si>
    <t>ZAJĘCIA  KSZTAŁCENIA  PODSTAWOWEGO</t>
  </si>
  <si>
    <t>ZAJĘCIA  KSZTAŁCENIA KIERUNKOWEGO</t>
  </si>
  <si>
    <t>ZAJĘCIA  SPECJALISTYCZNE</t>
  </si>
  <si>
    <t>ZAJĘCIA DYPLOMUJĄCE</t>
  </si>
  <si>
    <r>
      <t>cykl kształcenia rozpoczynający się w roku akademickim</t>
    </r>
    <r>
      <rPr>
        <b/>
        <sz val="14"/>
        <rFont val="Arial"/>
        <family val="2"/>
      </rPr>
      <t xml:space="preserve"> </t>
    </r>
    <r>
      <rPr>
        <b/>
        <sz val="12"/>
        <rFont val="Arial"/>
        <family val="2"/>
      </rPr>
      <t>2019/2020</t>
    </r>
  </si>
  <si>
    <r>
      <t>Zarzadzanie jakością wyrobów</t>
    </r>
    <r>
      <rPr>
        <sz val="10"/>
        <color indexed="8"/>
        <rFont val="Arial CE"/>
        <family val="0"/>
      </rPr>
      <t xml:space="preserve"> i usług / Innowacyjność produktu</t>
    </r>
  </si>
  <si>
    <t xml:space="preserve"> wpisujemy * dla określonych zajęć wybieralnych</t>
  </si>
  <si>
    <t>Biznesplan/ Systemy finansowe</t>
  </si>
  <si>
    <t>Etyka zawodowa/Filozofia</t>
  </si>
  <si>
    <t>Towaroznawstwo/ Ekologia wyrobów</t>
  </si>
  <si>
    <t>Metody i techniki zarządzania jakością/ Proekologiczne zarządzanie przedsiębiorstwem</t>
  </si>
  <si>
    <t xml:space="preserve">Dokumentacja i audit systemów zarządzania / Zarządzanie środowiskowe </t>
  </si>
  <si>
    <t>Innowacyjność w gospodarce/ Zarządzanie zmianą</t>
  </si>
  <si>
    <t>Zarządzanie jakością wyrobów i usług/Innowacyjność  produktu</t>
  </si>
  <si>
    <t>Zarządzanie w małych i średnich przedsiębiorstwach/Zarządzanie w biznesie międzynarodowym</t>
  </si>
  <si>
    <t>Strategie w biznesie/Zarządzanie procesami decyzyjnymi</t>
  </si>
  <si>
    <t>ZARZĄDZANIE STUDIA I STOPNIA O PROFILU PRAKTYCZNYM - STACJONARNE</t>
  </si>
  <si>
    <t>Język obcy specjalistyczny</t>
  </si>
  <si>
    <r>
      <t xml:space="preserve">Akredytacja, certyfikacja i audit jakości /Regulacje UE w obszarze jakości </t>
    </r>
    <r>
      <rPr>
        <sz val="10"/>
        <color indexed="8"/>
        <rFont val="Arial CE"/>
        <family val="0"/>
      </rPr>
      <t>produktów</t>
    </r>
  </si>
  <si>
    <t>Akredytacja, certyfikacja i audit jakości/ Dokumentacja i audit systemów zarządzania</t>
  </si>
  <si>
    <t>&amp;</t>
  </si>
  <si>
    <t>wpisujemy &amp; dla przedmiotu praktycznego przygotowania zawodowego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</si>
</sst>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[$-415]d\ mmmm\ yyyy"/>
  </numFmts>
  <fonts count="78">
    <font>
      <sz val="10"/>
      <name val="Arial CE"/>
      <family val="0"/>
    </font>
    <font>
      <b/>
      <sz val="10"/>
      <name val="Arial"/>
      <family val="2"/>
    </font>
    <font>
      <sz val="9"/>
      <name val="Arial"/>
      <family val="2"/>
    </font>
    <font>
      <b/>
      <sz val="2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color indexed="8"/>
      <name val="Arial"/>
      <family val="2"/>
    </font>
    <font>
      <sz val="8"/>
      <name val="Arial CE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8"/>
      <name val="Arial Narrow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 CE"/>
      <family val="0"/>
    </font>
    <font>
      <sz val="8"/>
      <color indexed="8"/>
      <name val="Arial"/>
      <family val="2"/>
    </font>
    <font>
      <sz val="8"/>
      <color indexed="8"/>
      <name val="Arial CE"/>
      <family val="0"/>
    </font>
    <font>
      <sz val="8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5"/>
      <name val="Arial CE"/>
      <family val="0"/>
    </font>
    <font>
      <sz val="10"/>
      <color theme="1"/>
      <name val="Arial CE"/>
      <family val="0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0"/>
      <color theme="5"/>
      <name val="Arial"/>
      <family val="2"/>
    </font>
    <font>
      <b/>
      <sz val="10"/>
      <color theme="1"/>
      <name val="Arial CE"/>
      <family val="0"/>
    </font>
    <font>
      <sz val="8"/>
      <color theme="1"/>
      <name val="Arial"/>
      <family val="2"/>
    </font>
    <font>
      <sz val="8"/>
      <color theme="1"/>
      <name val="Arial CE"/>
      <family val="0"/>
    </font>
    <font>
      <sz val="8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C090"/>
        <bgColor indexed="64"/>
      </patternFill>
    </fill>
  </fills>
  <borders count="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hair"/>
      <top style="thin"/>
      <bottom style="hair"/>
    </border>
    <border>
      <left style="double"/>
      <right style="hair"/>
      <top style="hair"/>
      <bottom style="hair"/>
    </border>
    <border>
      <left style="thin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hair"/>
      <right style="hair"/>
      <top style="thin"/>
      <bottom style="hair"/>
    </border>
    <border>
      <left style="hair"/>
      <right style="thin"/>
      <top style="thin"/>
      <bottom style="thin"/>
    </border>
    <border>
      <left style="thin"/>
      <right style="medium"/>
      <top style="double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hair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double"/>
      <right>
        <color indexed="63"/>
      </right>
      <top style="thin"/>
      <bottom style="medium"/>
    </border>
    <border>
      <left style="double"/>
      <right>
        <color indexed="63"/>
      </right>
      <top style="double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double"/>
      <right style="hair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thin"/>
      <bottom style="thin"/>
    </border>
    <border>
      <left style="medium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double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hair"/>
      <top style="thin"/>
      <bottom style="thin"/>
    </border>
    <border>
      <left style="hair"/>
      <right style="hair"/>
      <top style="thin"/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28" borderId="4" applyNumberFormat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62" fillId="26" borderId="1" applyNumberFormat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3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6" fillId="0" borderId="1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Fill="1" applyBorder="1" applyAlignment="1">
      <alignment/>
    </xf>
    <xf numFmtId="0" fontId="6" fillId="4" borderId="14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left"/>
    </xf>
    <xf numFmtId="0" fontId="8" fillId="0" borderId="12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8" fillId="32" borderId="15" xfId="0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0" fontId="6" fillId="0" borderId="20" xfId="0" applyFont="1" applyFill="1" applyBorder="1" applyAlignment="1">
      <alignment/>
    </xf>
    <xf numFmtId="0" fontId="6" fillId="0" borderId="21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" fillId="32" borderId="22" xfId="0" applyFont="1" applyFill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2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/>
    </xf>
    <xf numFmtId="0" fontId="6" fillId="32" borderId="26" xfId="0" applyFont="1" applyFill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4" borderId="28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/>
    </xf>
    <xf numFmtId="0" fontId="8" fillId="0" borderId="12" xfId="0" applyFont="1" applyBorder="1" applyAlignment="1">
      <alignment horizontal="right" vertical="center"/>
    </xf>
    <xf numFmtId="0" fontId="1" fillId="32" borderId="23" xfId="0" applyFont="1" applyFill="1" applyBorder="1" applyAlignment="1">
      <alignment horizontal="center" vertical="center"/>
    </xf>
    <xf numFmtId="0" fontId="8" fillId="32" borderId="23" xfId="0" applyFont="1" applyFill="1" applyBorder="1" applyAlignment="1">
      <alignment horizontal="center" vertical="center"/>
    </xf>
    <xf numFmtId="0" fontId="8" fillId="4" borderId="23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32" borderId="30" xfId="0" applyFont="1" applyFill="1" applyBorder="1" applyAlignment="1">
      <alignment horizontal="center" vertical="center"/>
    </xf>
    <xf numFmtId="0" fontId="8" fillId="32" borderId="30" xfId="0" applyFont="1" applyFill="1" applyBorder="1" applyAlignment="1">
      <alignment horizontal="center" vertical="center"/>
    </xf>
    <xf numFmtId="0" fontId="8" fillId="4" borderId="30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right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 textRotation="90"/>
    </xf>
    <xf numFmtId="0" fontId="8" fillId="32" borderId="11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/>
    </xf>
    <xf numFmtId="0" fontId="6" fillId="0" borderId="36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3" borderId="23" xfId="0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14" fillId="34" borderId="17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center"/>
    </xf>
    <xf numFmtId="0" fontId="8" fillId="34" borderId="23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6" fillId="34" borderId="17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Fill="1" applyBorder="1" applyAlignment="1">
      <alignment horizontal="left"/>
    </xf>
    <xf numFmtId="0" fontId="18" fillId="0" borderId="37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 textRotation="90"/>
    </xf>
    <xf numFmtId="0" fontId="19" fillId="0" borderId="32" xfId="0" applyFont="1" applyBorder="1" applyAlignment="1">
      <alignment horizontal="center" vertical="center"/>
    </xf>
    <xf numFmtId="0" fontId="8" fillId="0" borderId="13" xfId="0" applyFont="1" applyBorder="1" applyAlignment="1">
      <alignment horizontal="right" vertical="center"/>
    </xf>
    <xf numFmtId="0" fontId="6" fillId="0" borderId="38" xfId="0" applyFont="1" applyBorder="1" applyAlignment="1">
      <alignment horizontal="center"/>
    </xf>
    <xf numFmtId="0" fontId="9" fillId="4" borderId="32" xfId="0" applyFont="1" applyFill="1" applyBorder="1" applyAlignment="1">
      <alignment horizontal="center" vertical="center" textRotation="90"/>
    </xf>
    <xf numFmtId="0" fontId="8" fillId="4" borderId="39" xfId="0" applyFont="1" applyFill="1" applyBorder="1" applyAlignment="1">
      <alignment horizontal="center" vertical="center" textRotation="90"/>
    </xf>
    <xf numFmtId="0" fontId="18" fillId="0" borderId="40" xfId="0" applyFont="1" applyBorder="1" applyAlignment="1">
      <alignment horizontal="center" vertical="center"/>
    </xf>
    <xf numFmtId="0" fontId="6" fillId="0" borderId="41" xfId="0" applyFont="1" applyBorder="1" applyAlignment="1">
      <alignment/>
    </xf>
    <xf numFmtId="0" fontId="8" fillId="32" borderId="42" xfId="0" applyFont="1" applyFill="1" applyBorder="1" applyAlignment="1">
      <alignment horizontal="center" vertical="center"/>
    </xf>
    <xf numFmtId="0" fontId="8" fillId="32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/>
    </xf>
    <xf numFmtId="0" fontId="8" fillId="33" borderId="45" xfId="0" applyFont="1" applyFill="1" applyBorder="1" applyAlignment="1">
      <alignment horizontal="center" vertical="center"/>
    </xf>
    <xf numFmtId="0" fontId="5" fillId="32" borderId="24" xfId="0" applyFont="1" applyFill="1" applyBorder="1" applyAlignment="1">
      <alignment horizontal="center" vertical="center"/>
    </xf>
    <xf numFmtId="0" fontId="2" fillId="32" borderId="22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4" borderId="28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6" xfId="0" applyFont="1" applyFill="1" applyBorder="1" applyAlignment="1">
      <alignment horizontal="center" vertical="center"/>
    </xf>
    <xf numFmtId="0" fontId="6" fillId="4" borderId="47" xfId="0" applyFont="1" applyFill="1" applyBorder="1" applyAlignment="1">
      <alignment horizontal="center" vertical="center"/>
    </xf>
    <xf numFmtId="0" fontId="8" fillId="32" borderId="48" xfId="0" applyFont="1" applyFill="1" applyBorder="1" applyAlignment="1">
      <alignment horizontal="left" vertical="center" wrapText="1"/>
    </xf>
    <xf numFmtId="0" fontId="8" fillId="32" borderId="24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center" vertical="center"/>
    </xf>
    <xf numFmtId="0" fontId="5" fillId="32" borderId="23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/>
    </xf>
    <xf numFmtId="0" fontId="15" fillId="4" borderId="23" xfId="0" applyFont="1" applyFill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5" fillId="4" borderId="51" xfId="0" applyFont="1" applyFill="1" applyBorder="1" applyAlignment="1">
      <alignment horizontal="center" vertical="center"/>
    </xf>
    <xf numFmtId="0" fontId="6" fillId="4" borderId="52" xfId="0" applyFont="1" applyFill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/>
    </xf>
    <xf numFmtId="0" fontId="68" fillId="0" borderId="12" xfId="52" applyFont="1" applyFill="1" applyBorder="1" applyAlignment="1">
      <alignment horizontal="left" vertical="center"/>
      <protection/>
    </xf>
    <xf numFmtId="0" fontId="5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5" fillId="32" borderId="0" xfId="0" applyFont="1" applyFill="1" applyBorder="1" applyAlignment="1">
      <alignment horizontal="left" vertical="center" wrapText="1"/>
    </xf>
    <xf numFmtId="0" fontId="5" fillId="32" borderId="25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/>
    </xf>
    <xf numFmtId="0" fontId="2" fillId="0" borderId="52" xfId="0" applyFont="1" applyBorder="1" applyAlignment="1">
      <alignment horizontal="left" vertical="center"/>
    </xf>
    <xf numFmtId="0" fontId="6" fillId="33" borderId="54" xfId="0" applyFont="1" applyFill="1" applyBorder="1" applyAlignment="1">
      <alignment horizontal="center"/>
    </xf>
    <xf numFmtId="0" fontId="6" fillId="33" borderId="11" xfId="0" applyFont="1" applyFill="1" applyBorder="1" applyAlignment="1">
      <alignment horizontal="center"/>
    </xf>
    <xf numFmtId="0" fontId="6" fillId="0" borderId="56" xfId="0" applyFont="1" applyBorder="1" applyAlignment="1">
      <alignment horizontal="center" vertical="center"/>
    </xf>
    <xf numFmtId="0" fontId="6" fillId="0" borderId="57" xfId="0" applyFont="1" applyBorder="1" applyAlignment="1">
      <alignment horizontal="center" vertical="center"/>
    </xf>
    <xf numFmtId="0" fontId="6" fillId="4" borderId="58" xfId="0" applyFont="1" applyFill="1" applyBorder="1" applyAlignment="1">
      <alignment horizontal="center" vertical="center"/>
    </xf>
    <xf numFmtId="0" fontId="6" fillId="4" borderId="59" xfId="0" applyFont="1" applyFill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2" fillId="0" borderId="25" xfId="0" applyFont="1" applyFill="1" applyBorder="1" applyAlignment="1">
      <alignment/>
    </xf>
    <xf numFmtId="0" fontId="6" fillId="0" borderId="25" xfId="0" applyFont="1" applyBorder="1" applyAlignment="1">
      <alignment/>
    </xf>
    <xf numFmtId="0" fontId="20" fillId="0" borderId="0" xfId="0" applyFont="1" applyFill="1" applyBorder="1" applyAlignment="1">
      <alignment/>
    </xf>
    <xf numFmtId="0" fontId="2" fillId="32" borderId="61" xfId="0" applyFont="1" applyFill="1" applyBorder="1" applyAlignment="1">
      <alignment horizontal="center" vertical="center"/>
    </xf>
    <xf numFmtId="0" fontId="2" fillId="32" borderId="6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left"/>
    </xf>
    <xf numFmtId="0" fontId="21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2" fillId="0" borderId="0" xfId="0" applyFont="1" applyFill="1" applyBorder="1" applyAlignment="1">
      <alignment/>
    </xf>
    <xf numFmtId="0" fontId="8" fillId="4" borderId="62" xfId="0" applyFont="1" applyFill="1" applyBorder="1" applyAlignment="1">
      <alignment horizontal="center" vertical="center" textRotation="90"/>
    </xf>
    <xf numFmtId="0" fontId="8" fillId="4" borderId="63" xfId="0" applyFont="1" applyFill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0" fontId="8" fillId="35" borderId="65" xfId="0" applyFont="1" applyFill="1" applyBorder="1" applyAlignment="1">
      <alignment horizontal="center" vertical="center" textRotation="90" wrapText="1"/>
    </xf>
    <xf numFmtId="0" fontId="6" fillId="4" borderId="45" xfId="0" applyFont="1" applyFill="1" applyBorder="1" applyAlignment="1">
      <alignment horizontal="center" vertical="center"/>
    </xf>
    <xf numFmtId="0" fontId="6" fillId="4" borderId="66" xfId="0" applyFont="1" applyFill="1" applyBorder="1" applyAlignment="1">
      <alignment horizontal="center" vertical="center"/>
    </xf>
    <xf numFmtId="0" fontId="8" fillId="35" borderId="67" xfId="0" applyFont="1" applyFill="1" applyBorder="1" applyAlignment="1">
      <alignment horizontal="center" vertical="center"/>
    </xf>
    <xf numFmtId="0" fontId="6" fillId="35" borderId="64" xfId="0" applyFont="1" applyFill="1" applyBorder="1" applyAlignment="1">
      <alignment horizontal="center" vertical="center"/>
    </xf>
    <xf numFmtId="0" fontId="8" fillId="4" borderId="45" xfId="0" applyFont="1" applyFill="1" applyBorder="1" applyAlignment="1">
      <alignment horizontal="center" vertical="center"/>
    </xf>
    <xf numFmtId="0" fontId="8" fillId="35" borderId="64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/>
    </xf>
    <xf numFmtId="0" fontId="6" fillId="4" borderId="68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1" fillId="36" borderId="23" xfId="0" applyFont="1" applyFill="1" applyBorder="1" applyAlignment="1">
      <alignment horizontal="center" vertical="center"/>
    </xf>
    <xf numFmtId="0" fontId="6" fillId="37" borderId="0" xfId="0" applyFont="1" applyFill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/>
    </xf>
    <xf numFmtId="3" fontId="8" fillId="34" borderId="45" xfId="0" applyNumberFormat="1" applyFont="1" applyFill="1" applyBorder="1" applyAlignment="1">
      <alignment horizontal="center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9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16" fillId="33" borderId="31" xfId="0" applyFont="1" applyFill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horizontal="center" vertical="center"/>
    </xf>
    <xf numFmtId="1" fontId="8" fillId="33" borderId="30" xfId="0" applyNumberFormat="1" applyFont="1" applyFill="1" applyBorder="1" applyAlignment="1">
      <alignment horizontal="center" vertical="center"/>
    </xf>
    <xf numFmtId="1" fontId="8" fillId="33" borderId="63" xfId="0" applyNumberFormat="1" applyFont="1" applyFill="1" applyBorder="1" applyAlignment="1">
      <alignment horizontal="center" vertical="center"/>
    </xf>
    <xf numFmtId="1" fontId="8" fillId="35" borderId="71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38" borderId="0" xfId="0" applyFont="1" applyFill="1" applyBorder="1" applyAlignment="1">
      <alignment horizontal="center" vertical="center"/>
    </xf>
    <xf numFmtId="0" fontId="8" fillId="34" borderId="54" xfId="0" applyFont="1" applyFill="1" applyBorder="1" applyAlignment="1">
      <alignment horizontal="center" vertical="center"/>
    </xf>
    <xf numFmtId="3" fontId="11" fillId="34" borderId="23" xfId="0" applyNumberFormat="1" applyFont="1" applyFill="1" applyBorder="1" applyAlignment="1">
      <alignment horizontal="center" vertical="center"/>
    </xf>
    <xf numFmtId="3" fontId="16" fillId="34" borderId="23" xfId="0" applyNumberFormat="1" applyFont="1" applyFill="1" applyBorder="1" applyAlignment="1">
      <alignment horizontal="center" vertical="center"/>
    </xf>
    <xf numFmtId="3" fontId="8" fillId="34" borderId="51" xfId="0" applyNumberFormat="1" applyFont="1" applyFill="1" applyBorder="1" applyAlignment="1">
      <alignment horizontal="center" vertical="center"/>
    </xf>
    <xf numFmtId="3" fontId="8" fillId="34" borderId="23" xfId="0" applyNumberFormat="1" applyFont="1" applyFill="1" applyBorder="1" applyAlignment="1">
      <alignment horizontal="center" vertical="center"/>
    </xf>
    <xf numFmtId="3" fontId="8" fillId="35" borderId="64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9" fillId="37" borderId="72" xfId="52" applyFont="1" applyFill="1" applyBorder="1" applyAlignment="1">
      <alignment vertical="center" wrapText="1"/>
      <protection/>
    </xf>
    <xf numFmtId="0" fontId="69" fillId="0" borderId="72" xfId="52" applyFont="1" applyBorder="1" applyAlignment="1">
      <alignment vertical="center" wrapText="1"/>
      <protection/>
    </xf>
    <xf numFmtId="0" fontId="69" fillId="37" borderId="72" xfId="52" applyFont="1" applyFill="1" applyBorder="1" applyAlignment="1">
      <alignment horizontal="left" vertical="center" wrapText="1"/>
      <protection/>
    </xf>
    <xf numFmtId="0" fontId="69" fillId="0" borderId="72" xfId="52" applyFont="1" applyBorder="1" applyAlignment="1">
      <alignment horizontal="left" vertical="center" wrapText="1"/>
      <protection/>
    </xf>
    <xf numFmtId="0" fontId="69" fillId="0" borderId="73" xfId="52" applyFont="1" applyBorder="1" applyAlignment="1">
      <alignment horizontal="left" vertical="center" wrapText="1"/>
      <protection/>
    </xf>
    <xf numFmtId="0" fontId="69" fillId="37" borderId="74" xfId="52" applyFont="1" applyFill="1" applyBorder="1" applyAlignment="1">
      <alignment horizontal="left" vertical="center"/>
      <protection/>
    </xf>
    <xf numFmtId="0" fontId="69" fillId="37" borderId="72" xfId="52" applyFont="1" applyFill="1" applyBorder="1" applyAlignment="1">
      <alignment horizontal="left" vertical="center"/>
      <protection/>
    </xf>
    <xf numFmtId="0" fontId="69" fillId="37" borderId="72" xfId="52" applyFont="1" applyFill="1" applyBorder="1" applyAlignment="1">
      <alignment horizontal="left" vertical="center" wrapText="1"/>
      <protection/>
    </xf>
    <xf numFmtId="0" fontId="70" fillId="37" borderId="75" xfId="52" applyFont="1" applyFill="1" applyBorder="1" applyAlignment="1">
      <alignment horizontal="left" vertical="center" wrapText="1"/>
      <protection/>
    </xf>
    <xf numFmtId="0" fontId="70" fillId="37" borderId="72" xfId="0" applyFont="1" applyFill="1" applyBorder="1" applyAlignment="1">
      <alignment horizontal="left" vertical="center" wrapText="1"/>
    </xf>
    <xf numFmtId="0" fontId="69" fillId="37" borderId="72" xfId="52" applyFont="1" applyFill="1" applyBorder="1" applyAlignment="1">
      <alignment horizontal="left" vertical="center" wrapText="1"/>
      <protection/>
    </xf>
    <xf numFmtId="0" fontId="69" fillId="37" borderId="72" xfId="52" applyFont="1" applyFill="1" applyBorder="1" applyAlignment="1">
      <alignment horizontal="left" vertical="center"/>
      <protection/>
    </xf>
    <xf numFmtId="0" fontId="69" fillId="37" borderId="73" xfId="52" applyFont="1" applyFill="1" applyBorder="1" applyAlignment="1">
      <alignment horizontal="left" vertical="center"/>
      <protection/>
    </xf>
    <xf numFmtId="0" fontId="69" fillId="39" borderId="74" xfId="52" applyFont="1" applyFill="1" applyBorder="1" applyAlignment="1">
      <alignment horizontal="left" wrapText="1"/>
      <protection/>
    </xf>
    <xf numFmtId="0" fontId="69" fillId="39" borderId="72" xfId="52" applyFont="1" applyFill="1" applyBorder="1" applyAlignment="1">
      <alignment horizontal="left" wrapText="1"/>
      <protection/>
    </xf>
    <xf numFmtId="0" fontId="71" fillId="0" borderId="74" xfId="0" applyFont="1" applyBorder="1" applyAlignment="1">
      <alignment horizontal="left"/>
    </xf>
    <xf numFmtId="0" fontId="71" fillId="0" borderId="72" xfId="0" applyFont="1" applyBorder="1" applyAlignment="1">
      <alignment horizontal="left"/>
    </xf>
    <xf numFmtId="0" fontId="69" fillId="37" borderId="76" xfId="52" applyFont="1" applyFill="1" applyBorder="1" applyAlignment="1">
      <alignment horizontal="left" vertical="center" wrapText="1"/>
      <protection/>
    </xf>
    <xf numFmtId="0" fontId="70" fillId="37" borderId="76" xfId="0" applyFont="1" applyFill="1" applyBorder="1" applyAlignment="1">
      <alignment horizontal="left" wrapText="1"/>
    </xf>
    <xf numFmtId="0" fontId="9" fillId="0" borderId="77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40" borderId="51" xfId="0" applyFont="1" applyFill="1" applyBorder="1" applyAlignment="1">
      <alignment horizontal="center" vertical="center"/>
    </xf>
    <xf numFmtId="0" fontId="8" fillId="33" borderId="79" xfId="0" applyFont="1" applyFill="1" applyBorder="1" applyAlignment="1">
      <alignment horizontal="center" vertical="center"/>
    </xf>
    <xf numFmtId="0" fontId="9" fillId="41" borderId="51" xfId="0" applyFont="1" applyFill="1" applyBorder="1" applyAlignment="1">
      <alignment horizontal="center" vertical="center"/>
    </xf>
    <xf numFmtId="0" fontId="9" fillId="41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5" fillId="32" borderId="0" xfId="0" applyFont="1" applyFill="1" applyBorder="1" applyAlignment="1">
      <alignment horizontal="center" vertical="center" wrapText="1"/>
    </xf>
    <xf numFmtId="0" fontId="69" fillId="0" borderId="80" xfId="52" applyFont="1" applyBorder="1" applyAlignment="1">
      <alignment horizontal="center" vertical="center"/>
      <protection/>
    </xf>
    <xf numFmtId="0" fontId="69" fillId="37" borderId="81" xfId="52" applyFont="1" applyFill="1" applyBorder="1" applyAlignment="1">
      <alignment horizontal="center" vertical="center" wrapText="1"/>
      <protection/>
    </xf>
    <xf numFmtId="0" fontId="69" fillId="0" borderId="81" xfId="52" applyFont="1" applyBorder="1" applyAlignment="1">
      <alignment horizontal="center" vertical="center" wrapText="1"/>
      <protection/>
    </xf>
    <xf numFmtId="0" fontId="69" fillId="0" borderId="81" xfId="52" applyFont="1" applyBorder="1" applyAlignment="1">
      <alignment horizontal="center" vertical="center"/>
      <protection/>
    </xf>
    <xf numFmtId="0" fontId="69" fillId="0" borderId="82" xfId="52" applyFont="1" applyBorder="1" applyAlignment="1">
      <alignment horizontal="center" vertical="center" wrapText="1"/>
      <protection/>
    </xf>
    <xf numFmtId="0" fontId="69" fillId="37" borderId="81" xfId="52" applyFont="1" applyFill="1" applyBorder="1" applyAlignment="1">
      <alignment horizontal="center" vertical="center"/>
      <protection/>
    </xf>
    <xf numFmtId="0" fontId="8" fillId="32" borderId="24" xfId="0" applyFont="1" applyFill="1" applyBorder="1" applyAlignment="1">
      <alignment horizontal="center" vertical="center" wrapText="1"/>
    </xf>
    <xf numFmtId="0" fontId="70" fillId="37" borderId="81" xfId="0" applyFont="1" applyFill="1" applyBorder="1" applyAlignment="1">
      <alignment horizontal="center" vertical="center" wrapText="1"/>
    </xf>
    <xf numFmtId="0" fontId="68" fillId="0" borderId="12" xfId="52" applyFont="1" applyFill="1" applyBorder="1" applyAlignment="1">
      <alignment horizontal="center" vertical="center"/>
      <protection/>
    </xf>
    <xf numFmtId="0" fontId="8" fillId="32" borderId="48" xfId="0" applyFont="1" applyFill="1" applyBorder="1" applyAlignment="1">
      <alignment horizontal="center" vertical="center" wrapText="1"/>
    </xf>
    <xf numFmtId="0" fontId="69" fillId="39" borderId="81" xfId="52" applyFont="1" applyFill="1" applyBorder="1" applyAlignment="1">
      <alignment horizontal="center" wrapText="1"/>
      <protection/>
    </xf>
    <xf numFmtId="0" fontId="69" fillId="37" borderId="81" xfId="52" applyFont="1" applyFill="1" applyBorder="1" applyAlignment="1">
      <alignment horizontal="center" wrapText="1"/>
      <protection/>
    </xf>
    <xf numFmtId="0" fontId="7" fillId="0" borderId="12" xfId="0" applyFont="1" applyFill="1" applyBorder="1" applyAlignment="1">
      <alignment horizontal="center"/>
    </xf>
    <xf numFmtId="0" fontId="69" fillId="37" borderId="83" xfId="52" applyFont="1" applyFill="1" applyBorder="1" applyAlignment="1">
      <alignment horizontal="center" vertical="center" wrapText="1"/>
      <protection/>
    </xf>
    <xf numFmtId="0" fontId="70" fillId="37" borderId="83" xfId="0" applyFont="1" applyFill="1" applyBorder="1" applyAlignment="1">
      <alignment horizontal="center" wrapText="1"/>
    </xf>
    <xf numFmtId="0" fontId="71" fillId="0" borderId="8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84" xfId="52" applyBorder="1" applyAlignment="1">
      <alignment horizontal="center" vertical="center"/>
      <protection/>
    </xf>
    <xf numFmtId="0" fontId="0" fillId="37" borderId="83" xfId="52" applyFont="1" applyFill="1" applyBorder="1" applyAlignment="1">
      <alignment horizontal="center" vertical="center" wrapText="1"/>
      <protection/>
    </xf>
    <xf numFmtId="0" fontId="0" fillId="0" borderId="83" xfId="52" applyFont="1" applyBorder="1" applyAlignment="1">
      <alignment horizontal="center" vertical="center" wrapText="1"/>
      <protection/>
    </xf>
    <xf numFmtId="0" fontId="0" fillId="0" borderId="85" xfId="52" applyFont="1" applyBorder="1" applyAlignment="1">
      <alignment horizontal="center" vertical="center" wrapText="1"/>
      <protection/>
    </xf>
    <xf numFmtId="0" fontId="0" fillId="37" borderId="84" xfId="52" applyFont="1" applyFill="1" applyBorder="1" applyAlignment="1">
      <alignment horizontal="center" vertical="center"/>
      <protection/>
    </xf>
    <xf numFmtId="0" fontId="0" fillId="37" borderId="83" xfId="52" applyFont="1" applyFill="1" applyBorder="1" applyAlignment="1">
      <alignment horizontal="center" vertical="center"/>
      <protection/>
    </xf>
    <xf numFmtId="0" fontId="0" fillId="37" borderId="83" xfId="52" applyFont="1" applyFill="1" applyBorder="1" applyAlignment="1">
      <alignment horizontal="center" vertical="center" wrapText="1"/>
      <protection/>
    </xf>
    <xf numFmtId="0" fontId="68" fillId="37" borderId="83" xfId="52" applyFont="1" applyFill="1" applyBorder="1" applyAlignment="1">
      <alignment horizontal="center" vertical="center" wrapText="1"/>
      <protection/>
    </xf>
    <xf numFmtId="0" fontId="73" fillId="37" borderId="84" xfId="52" applyFont="1" applyFill="1" applyBorder="1" applyAlignment="1">
      <alignment horizontal="center" vertical="center" wrapText="1"/>
      <protection/>
    </xf>
    <xf numFmtId="0" fontId="73" fillId="37" borderId="83" xfId="0" applyFont="1" applyFill="1" applyBorder="1" applyAlignment="1">
      <alignment horizontal="center" vertical="center" wrapText="1"/>
    </xf>
    <xf numFmtId="0" fontId="68" fillId="37" borderId="83" xfId="52" applyFont="1" applyFill="1" applyBorder="1" applyAlignment="1">
      <alignment horizontal="center" vertical="center" wrapText="1"/>
      <protection/>
    </xf>
    <xf numFmtId="0" fontId="68" fillId="37" borderId="83" xfId="52" applyFont="1" applyFill="1" applyBorder="1" applyAlignment="1">
      <alignment horizontal="center" vertical="center" wrapText="1"/>
      <protection/>
    </xf>
    <xf numFmtId="0" fontId="68" fillId="37" borderId="83" xfId="52" applyFont="1" applyFill="1" applyBorder="1" applyAlignment="1">
      <alignment horizontal="center" vertical="center"/>
      <protection/>
    </xf>
    <xf numFmtId="0" fontId="68" fillId="37" borderId="85" xfId="52" applyFont="1" applyFill="1" applyBorder="1" applyAlignment="1">
      <alignment horizontal="center" vertical="center"/>
      <protection/>
    </xf>
    <xf numFmtId="0" fontId="0" fillId="39" borderId="83" xfId="52" applyFont="1" applyFill="1" applyBorder="1" applyAlignment="1">
      <alignment horizontal="center" wrapText="1"/>
      <protection/>
    </xf>
    <xf numFmtId="0" fontId="68" fillId="37" borderId="83" xfId="52" applyFont="1" applyFill="1" applyBorder="1" applyAlignment="1">
      <alignment horizontal="center" wrapText="1"/>
      <protection/>
    </xf>
    <xf numFmtId="0" fontId="2" fillId="0" borderId="84" xfId="0" applyFont="1" applyBorder="1" applyAlignment="1">
      <alignment horizontal="center"/>
    </xf>
    <xf numFmtId="0" fontId="2" fillId="0" borderId="85" xfId="0" applyFont="1" applyBorder="1" applyAlignment="1">
      <alignment horizontal="center"/>
    </xf>
    <xf numFmtId="0" fontId="2" fillId="0" borderId="83" xfId="0" applyFont="1" applyBorder="1" applyAlignment="1">
      <alignment horizontal="center"/>
    </xf>
    <xf numFmtId="0" fontId="24" fillId="34" borderId="72" xfId="0" applyFont="1" applyFill="1" applyBorder="1" applyAlignment="1">
      <alignment horizontal="left" vertical="center" wrapText="1"/>
    </xf>
    <xf numFmtId="0" fontId="1" fillId="33" borderId="51" xfId="0" applyFont="1" applyFill="1" applyBorder="1" applyAlignment="1">
      <alignment horizontal="left" vertical="center" wrapText="1"/>
    </xf>
    <xf numFmtId="0" fontId="74" fillId="39" borderId="72" xfId="52" applyFont="1" applyFill="1" applyBorder="1" applyAlignment="1">
      <alignment horizontal="left" wrapText="1"/>
      <protection/>
    </xf>
    <xf numFmtId="0" fontId="69" fillId="0" borderId="74" xfId="52" applyFont="1" applyBorder="1" applyAlignment="1">
      <alignment vertical="center" wrapText="1"/>
      <protection/>
    </xf>
    <xf numFmtId="0" fontId="70" fillId="0" borderId="76" xfId="0" applyFont="1" applyBorder="1" applyAlignment="1">
      <alignment horizontal="left" wrapText="1"/>
    </xf>
    <xf numFmtId="0" fontId="25" fillId="0" borderId="76" xfId="0" applyFont="1" applyBorder="1" applyAlignment="1">
      <alignment horizontal="left" wrapText="1"/>
    </xf>
    <xf numFmtId="0" fontId="70" fillId="0" borderId="0" xfId="0" applyFont="1" applyFill="1" applyBorder="1" applyAlignment="1">
      <alignment wrapText="1"/>
    </xf>
    <xf numFmtId="0" fontId="70" fillId="0" borderId="0" xfId="0" applyFont="1" applyBorder="1" applyAlignment="1">
      <alignment horizontal="left" wrapText="1"/>
    </xf>
    <xf numFmtId="0" fontId="70" fillId="0" borderId="76" xfId="0" applyFont="1" applyFill="1" applyBorder="1" applyAlignment="1">
      <alignment/>
    </xf>
    <xf numFmtId="0" fontId="75" fillId="0" borderId="27" xfId="0" applyFont="1" applyBorder="1" applyAlignment="1">
      <alignment horizontal="center" vertical="center"/>
    </xf>
    <xf numFmtId="0" fontId="75" fillId="0" borderId="50" xfId="0" applyFont="1" applyBorder="1" applyAlignment="1">
      <alignment horizontal="center" vertical="center"/>
    </xf>
    <xf numFmtId="0" fontId="75" fillId="4" borderId="28" xfId="0" applyFont="1" applyFill="1" applyBorder="1" applyAlignment="1">
      <alignment horizontal="center" vertical="center"/>
    </xf>
    <xf numFmtId="0" fontId="75" fillId="4" borderId="46" xfId="0" applyFont="1" applyFill="1" applyBorder="1" applyAlignment="1">
      <alignment horizontal="center" vertical="center"/>
    </xf>
    <xf numFmtId="0" fontId="69" fillId="0" borderId="72" xfId="52" applyFont="1" applyBorder="1" applyAlignment="1">
      <alignment horizontal="left" vertical="center"/>
      <protection/>
    </xf>
    <xf numFmtId="0" fontId="75" fillId="0" borderId="86" xfId="0" applyFont="1" applyBorder="1" applyAlignment="1">
      <alignment horizontal="center" vertical="center"/>
    </xf>
    <xf numFmtId="0" fontId="75" fillId="0" borderId="52" xfId="0" applyFont="1" applyBorder="1" applyAlignment="1">
      <alignment horizontal="center" vertical="center"/>
    </xf>
    <xf numFmtId="0" fontId="76" fillId="4" borderId="23" xfId="0" applyFont="1" applyFill="1" applyBorder="1" applyAlignment="1">
      <alignment horizontal="center" vertical="center"/>
    </xf>
    <xf numFmtId="0" fontId="75" fillId="4" borderId="23" xfId="0" applyFont="1" applyFill="1" applyBorder="1" applyAlignment="1">
      <alignment horizontal="center" vertical="center"/>
    </xf>
    <xf numFmtId="0" fontId="75" fillId="0" borderId="87" xfId="0" applyFont="1" applyBorder="1" applyAlignment="1">
      <alignment horizontal="center" vertical="center"/>
    </xf>
    <xf numFmtId="0" fontId="75" fillId="0" borderId="25" xfId="0" applyFont="1" applyBorder="1" applyAlignment="1">
      <alignment horizontal="center" vertical="center"/>
    </xf>
    <xf numFmtId="0" fontId="75" fillId="4" borderId="14" xfId="0" applyFont="1" applyFill="1" applyBorder="1" applyAlignment="1">
      <alignment horizontal="center" vertical="center"/>
    </xf>
    <xf numFmtId="0" fontId="75" fillId="0" borderId="16" xfId="0" applyFont="1" applyBorder="1" applyAlignment="1">
      <alignment horizontal="center" vertical="center"/>
    </xf>
    <xf numFmtId="0" fontId="75" fillId="0" borderId="88" xfId="0" applyFont="1" applyBorder="1" applyAlignment="1">
      <alignment horizontal="center" vertical="center"/>
    </xf>
    <xf numFmtId="0" fontId="75" fillId="0" borderId="38" xfId="0" applyFont="1" applyBorder="1" applyAlignment="1">
      <alignment horizontal="center" vertical="center"/>
    </xf>
    <xf numFmtId="0" fontId="76" fillId="4" borderId="51" xfId="0" applyFont="1" applyFill="1" applyBorder="1" applyAlignment="1">
      <alignment horizontal="center" vertical="center"/>
    </xf>
    <xf numFmtId="0" fontId="75" fillId="4" borderId="51" xfId="0" applyFont="1" applyFill="1" applyBorder="1" applyAlignment="1">
      <alignment horizontal="center" vertical="center"/>
    </xf>
    <xf numFmtId="0" fontId="75" fillId="0" borderId="49" xfId="0" applyFont="1" applyBorder="1" applyAlignment="1">
      <alignment horizontal="center" vertical="center"/>
    </xf>
    <xf numFmtId="0" fontId="75" fillId="0" borderId="12" xfId="0" applyFont="1" applyFill="1" applyBorder="1" applyAlignment="1">
      <alignment horizontal="center"/>
    </xf>
    <xf numFmtId="0" fontId="75" fillId="4" borderId="52" xfId="0" applyFont="1" applyFill="1" applyBorder="1" applyAlignment="1">
      <alignment horizontal="center" vertical="center"/>
    </xf>
    <xf numFmtId="0" fontId="69" fillId="37" borderId="72" xfId="52" applyFont="1" applyFill="1" applyBorder="1" applyAlignment="1">
      <alignment horizontal="left" wrapText="1"/>
      <protection/>
    </xf>
    <xf numFmtId="0" fontId="69" fillId="39" borderId="72" xfId="52" applyFont="1" applyFill="1" applyBorder="1" applyAlignment="1">
      <alignment horizontal="left" wrapText="1"/>
      <protection/>
    </xf>
    <xf numFmtId="0" fontId="72" fillId="32" borderId="24" xfId="0" applyFont="1" applyFill="1" applyBorder="1" applyAlignment="1">
      <alignment horizontal="center" vertical="center"/>
    </xf>
    <xf numFmtId="0" fontId="72" fillId="4" borderId="23" xfId="0" applyFont="1" applyFill="1" applyBorder="1" applyAlignment="1">
      <alignment horizontal="center" vertical="center"/>
    </xf>
    <xf numFmtId="0" fontId="75" fillId="0" borderId="27" xfId="0" applyFont="1" applyBorder="1" applyAlignment="1">
      <alignment horizontal="center"/>
    </xf>
    <xf numFmtId="0" fontId="75" fillId="0" borderId="38" xfId="0" applyFont="1" applyBorder="1" applyAlignment="1">
      <alignment horizontal="center"/>
    </xf>
    <xf numFmtId="0" fontId="75" fillId="4" borderId="28" xfId="0" applyFont="1" applyFill="1" applyBorder="1" applyAlignment="1">
      <alignment horizontal="center"/>
    </xf>
    <xf numFmtId="0" fontId="75" fillId="4" borderId="14" xfId="0" applyFont="1" applyFill="1" applyBorder="1" applyAlignment="1">
      <alignment horizontal="center"/>
    </xf>
    <xf numFmtId="0" fontId="75" fillId="0" borderId="16" xfId="0" applyFont="1" applyBorder="1" applyAlignment="1">
      <alignment horizontal="center"/>
    </xf>
    <xf numFmtId="0" fontId="72" fillId="32" borderId="23" xfId="0" applyFont="1" applyFill="1" applyBorder="1" applyAlignment="1">
      <alignment horizontal="center" vertical="center"/>
    </xf>
    <xf numFmtId="0" fontId="72" fillId="4" borderId="18" xfId="0" applyFont="1" applyFill="1" applyBorder="1" applyAlignment="1">
      <alignment horizontal="center" vertical="center"/>
    </xf>
    <xf numFmtId="0" fontId="75" fillId="4" borderId="47" xfId="0" applyFont="1" applyFill="1" applyBorder="1" applyAlignment="1">
      <alignment horizontal="center" vertical="center"/>
    </xf>
    <xf numFmtId="0" fontId="75" fillId="0" borderId="25" xfId="0" applyFont="1" applyFill="1" applyBorder="1" applyAlignment="1">
      <alignment horizontal="center"/>
    </xf>
    <xf numFmtId="0" fontId="75" fillId="0" borderId="60" xfId="0" applyFont="1" applyBorder="1" applyAlignment="1">
      <alignment horizontal="center" vertical="center"/>
    </xf>
    <xf numFmtId="0" fontId="75" fillId="0" borderId="56" xfId="0" applyFont="1" applyBorder="1" applyAlignment="1">
      <alignment horizontal="center" vertical="center"/>
    </xf>
    <xf numFmtId="0" fontId="75" fillId="0" borderId="57" xfId="0" applyFont="1" applyBorder="1" applyAlignment="1">
      <alignment horizontal="center" vertical="center"/>
    </xf>
    <xf numFmtId="0" fontId="75" fillId="4" borderId="58" xfId="0" applyFont="1" applyFill="1" applyBorder="1" applyAlignment="1">
      <alignment horizontal="center" vertical="center"/>
    </xf>
    <xf numFmtId="0" fontId="75" fillId="4" borderId="59" xfId="0" applyFont="1" applyFill="1" applyBorder="1" applyAlignment="1">
      <alignment horizontal="center" vertical="center"/>
    </xf>
    <xf numFmtId="0" fontId="75" fillId="4" borderId="89" xfId="0" applyFont="1" applyFill="1" applyBorder="1" applyAlignment="1">
      <alignment horizontal="center" vertical="center"/>
    </xf>
    <xf numFmtId="0" fontId="70" fillId="0" borderId="76" xfId="0" applyFont="1" applyFill="1" applyBorder="1" applyAlignment="1">
      <alignment wrapText="1"/>
    </xf>
    <xf numFmtId="0" fontId="75" fillId="0" borderId="90" xfId="0" applyFont="1" applyBorder="1" applyAlignment="1">
      <alignment horizontal="center" vertical="center"/>
    </xf>
    <xf numFmtId="0" fontId="75" fillId="0" borderId="91" xfId="0" applyFont="1" applyBorder="1" applyAlignment="1">
      <alignment horizontal="center" vertical="center"/>
    </xf>
    <xf numFmtId="0" fontId="75" fillId="4" borderId="18" xfId="0" applyFont="1" applyFill="1" applyBorder="1" applyAlignment="1">
      <alignment horizontal="center" vertical="center"/>
    </xf>
    <xf numFmtId="0" fontId="77" fillId="0" borderId="27" xfId="0" applyFont="1" applyBorder="1" applyAlignment="1">
      <alignment horizontal="center" vertical="center"/>
    </xf>
    <xf numFmtId="0" fontId="69" fillId="37" borderId="0" xfId="52" applyFont="1" applyFill="1" applyBorder="1" applyAlignment="1">
      <alignment horizontal="center" vertical="center" wrapText="1"/>
      <protection/>
    </xf>
    <xf numFmtId="0" fontId="72" fillId="0" borderId="27" xfId="0" applyFont="1" applyBorder="1" applyAlignment="1">
      <alignment horizontal="center" vertical="center"/>
    </xf>
    <xf numFmtId="0" fontId="8" fillId="0" borderId="92" xfId="0" applyFont="1" applyBorder="1" applyAlignment="1">
      <alignment horizontal="center" vertical="center"/>
    </xf>
    <xf numFmtId="0" fontId="8" fillId="0" borderId="93" xfId="0" applyFont="1" applyBorder="1" applyAlignment="1">
      <alignment horizontal="center" vertical="center"/>
    </xf>
    <xf numFmtId="0" fontId="8" fillId="0" borderId="94" xfId="0" applyFont="1" applyBorder="1" applyAlignment="1">
      <alignment horizontal="center" vertical="center"/>
    </xf>
    <xf numFmtId="0" fontId="8" fillId="0" borderId="95" xfId="0" applyFont="1" applyBorder="1" applyAlignment="1">
      <alignment horizontal="center" vertical="center"/>
    </xf>
    <xf numFmtId="0" fontId="8" fillId="33" borderId="45" xfId="0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horizontal="center" vertical="center"/>
    </xf>
    <xf numFmtId="0" fontId="8" fillId="33" borderId="24" xfId="0" applyFont="1" applyFill="1" applyBorder="1" applyAlignment="1">
      <alignment horizontal="center" vertical="center"/>
    </xf>
    <xf numFmtId="0" fontId="8" fillId="32" borderId="41" xfId="0" applyFont="1" applyFill="1" applyBorder="1" applyAlignment="1">
      <alignment horizontal="center"/>
    </xf>
    <xf numFmtId="0" fontId="8" fillId="32" borderId="20" xfId="0" applyFont="1" applyFill="1" applyBorder="1" applyAlignment="1">
      <alignment horizontal="center"/>
    </xf>
    <xf numFmtId="0" fontId="8" fillId="0" borderId="96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96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97" xfId="0" applyFont="1" applyFill="1" applyBorder="1" applyAlignment="1">
      <alignment horizontal="center"/>
    </xf>
    <xf numFmtId="0" fontId="8" fillId="36" borderId="96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8" fillId="32" borderId="97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3" fontId="8" fillId="34" borderId="12" xfId="0" applyNumberFormat="1" applyFont="1" applyFill="1" applyBorder="1" applyAlignment="1">
      <alignment horizontal="center" vertical="center"/>
    </xf>
    <xf numFmtId="3" fontId="8" fillId="34" borderId="24" xfId="0" applyNumberFormat="1" applyFont="1" applyFill="1" applyBorder="1" applyAlignment="1">
      <alignment horizontal="center" vertical="center"/>
    </xf>
    <xf numFmtId="0" fontId="77" fillId="0" borderId="0" xfId="0" applyFont="1" applyFill="1" applyBorder="1" applyAlignment="1">
      <alignment horizontal="left" wrapText="1"/>
    </xf>
    <xf numFmtId="3" fontId="8" fillId="34" borderId="45" xfId="0" applyNumberFormat="1" applyFont="1" applyFill="1" applyBorder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O120"/>
  <sheetViews>
    <sheetView showGridLines="0" tabSelected="1" zoomScale="80" zoomScaleNormal="80" zoomScalePageLayoutView="80" workbookViewId="0" topLeftCell="A1">
      <selection activeCell="BF3" sqref="BF3"/>
    </sheetView>
  </sheetViews>
  <sheetFormatPr defaultColWidth="9.00390625" defaultRowHeight="12.75"/>
  <cols>
    <col min="1" max="1" width="3.25390625" style="14" customWidth="1"/>
    <col min="2" max="2" width="33.75390625" style="25" customWidth="1"/>
    <col min="3" max="4" width="3.75390625" style="26" customWidth="1"/>
    <col min="5" max="5" width="6.625" style="26" customWidth="1"/>
    <col min="6" max="12" width="4.875" style="26" customWidth="1"/>
    <col min="13" max="13" width="6.625" style="26" bestFit="1" customWidth="1"/>
    <col min="14" max="21" width="3.625" style="7" customWidth="1"/>
    <col min="22" max="22" width="2.625" style="7" customWidth="1"/>
    <col min="23" max="23" width="3.75390625" style="7" customWidth="1"/>
    <col min="24" max="31" width="3.625" style="7" customWidth="1"/>
    <col min="32" max="32" width="2.625" style="7" customWidth="1"/>
    <col min="33" max="33" width="3.875" style="7" customWidth="1"/>
    <col min="34" max="41" width="3.625" style="7" customWidth="1"/>
    <col min="42" max="42" width="2.625" style="7" customWidth="1"/>
    <col min="43" max="43" width="4.00390625" style="7" customWidth="1"/>
    <col min="44" max="51" width="3.625" style="7" customWidth="1"/>
    <col min="52" max="52" width="2.625" style="7" customWidth="1"/>
    <col min="53" max="53" width="3.875" style="7" customWidth="1"/>
    <col min="54" max="61" width="3.625" style="7" customWidth="1"/>
    <col min="62" max="62" width="2.625" style="7" customWidth="1"/>
    <col min="63" max="63" width="3.75390625" style="7" customWidth="1"/>
    <col min="64" max="71" width="3.625" style="7" customWidth="1"/>
    <col min="72" max="72" width="2.625" style="7" customWidth="1"/>
    <col min="73" max="73" width="3.375" style="7" customWidth="1"/>
    <col min="74" max="81" width="3.625" style="7" customWidth="1"/>
    <col min="82" max="83" width="2.625" style="7" customWidth="1"/>
    <col min="84" max="84" width="4.25390625" style="7" customWidth="1"/>
    <col min="85" max="16384" width="9.125" style="7" customWidth="1"/>
  </cols>
  <sheetData>
    <row r="1" spans="1:83" ht="35.25">
      <c r="A1" s="95" t="s">
        <v>24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4"/>
      <c r="P1" s="6"/>
      <c r="Q1" s="6"/>
      <c r="R1" s="6"/>
      <c r="S1" s="5" t="s">
        <v>95</v>
      </c>
      <c r="T1" s="6"/>
      <c r="U1" s="6"/>
      <c r="V1" s="6"/>
      <c r="W1" s="6"/>
      <c r="X1" s="4"/>
      <c r="Y1" s="4"/>
      <c r="Z1" s="4"/>
      <c r="AA1" s="6"/>
      <c r="AB1" s="6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34" t="s">
        <v>103</v>
      </c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</row>
    <row r="2" spans="1:83" ht="18" customHeight="1">
      <c r="A2" s="96" t="s">
        <v>25</v>
      </c>
      <c r="B2" s="6"/>
      <c r="C2" s="235"/>
      <c r="D2" s="235"/>
      <c r="E2" s="3"/>
      <c r="F2" s="8"/>
      <c r="G2" s="8"/>
      <c r="H2" s="3"/>
      <c r="I2" s="3"/>
      <c r="J2" s="3"/>
      <c r="K2" s="3"/>
      <c r="L2" s="3"/>
      <c r="M2" s="3"/>
      <c r="N2" s="4"/>
      <c r="O2" s="4"/>
      <c r="S2" s="4"/>
      <c r="T2" s="4" t="s">
        <v>11</v>
      </c>
      <c r="U2" s="4"/>
      <c r="V2" s="4"/>
      <c r="W2" s="4"/>
      <c r="Y2" s="4"/>
      <c r="Z2" s="95" t="s">
        <v>115</v>
      </c>
      <c r="AC2" s="10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</row>
    <row r="3" spans="1:83" ht="21.75" customHeight="1">
      <c r="A3" s="34" t="s">
        <v>43</v>
      </c>
      <c r="B3" s="9"/>
      <c r="C3" s="235"/>
      <c r="D3" s="235"/>
      <c r="E3" s="3"/>
      <c r="F3" s="8"/>
      <c r="G3" s="8"/>
      <c r="H3" s="3"/>
      <c r="I3" s="3"/>
      <c r="J3" s="3"/>
      <c r="K3" s="3"/>
      <c r="L3" s="3"/>
      <c r="M3" s="3"/>
      <c r="N3" s="4"/>
      <c r="O3" s="4"/>
      <c r="S3" s="4"/>
      <c r="T3" s="4"/>
      <c r="U3" s="4"/>
      <c r="V3" s="4"/>
      <c r="W3" s="4"/>
      <c r="X3" s="4"/>
      <c r="Y3" s="6"/>
      <c r="Z3" s="10" t="s">
        <v>92</v>
      </c>
      <c r="AA3" s="153"/>
      <c r="AC3" s="10"/>
      <c r="AD3" s="4"/>
      <c r="AE3" s="4"/>
      <c r="AF3" s="4"/>
      <c r="AH3" s="6"/>
      <c r="AI3" s="4"/>
      <c r="AJ3" s="6"/>
      <c r="AK3" s="6"/>
      <c r="AL3" s="6"/>
      <c r="AM3" s="6"/>
      <c r="AN3" s="6"/>
      <c r="AO3" s="6"/>
      <c r="AP3" s="6"/>
      <c r="AQ3" s="6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</row>
    <row r="4" spans="1:83" ht="12.75">
      <c r="A4" s="6"/>
      <c r="B4" s="9"/>
      <c r="C4" s="235"/>
      <c r="D4" s="235"/>
      <c r="E4" s="3"/>
      <c r="F4" s="8"/>
      <c r="G4" s="8"/>
      <c r="H4" s="3"/>
      <c r="I4" s="3"/>
      <c r="J4" s="3"/>
      <c r="K4" s="3"/>
      <c r="L4" s="3"/>
      <c r="M4" s="3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6"/>
      <c r="Z4" s="10" t="s">
        <v>93</v>
      </c>
      <c r="AA4" s="4"/>
      <c r="AB4" s="4"/>
      <c r="AC4" s="10"/>
      <c r="AD4" s="4"/>
      <c r="AE4" s="4"/>
      <c r="AF4" s="4"/>
      <c r="AH4" s="6"/>
      <c r="AI4" s="4"/>
      <c r="AJ4" s="6"/>
      <c r="AK4" s="6"/>
      <c r="AL4" s="6"/>
      <c r="AM4" s="6"/>
      <c r="AN4" s="6"/>
      <c r="AO4" s="6"/>
      <c r="AP4" s="6"/>
      <c r="AQ4" s="6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</row>
    <row r="5" spans="1:83" ht="12.75">
      <c r="A5" s="6"/>
      <c r="B5" s="9"/>
      <c r="C5" s="235"/>
      <c r="D5" s="235"/>
      <c r="E5" s="3"/>
      <c r="F5" s="8"/>
      <c r="G5" s="8"/>
      <c r="H5" s="3"/>
      <c r="I5" s="3"/>
      <c r="J5" s="3"/>
      <c r="K5" s="3"/>
      <c r="L5" s="3"/>
      <c r="M5" s="3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6"/>
      <c r="Z5" s="10"/>
      <c r="AA5" s="4"/>
      <c r="AB5" s="4"/>
      <c r="AC5" s="10"/>
      <c r="AD5" s="4"/>
      <c r="AE5" s="4"/>
      <c r="AF5" s="4"/>
      <c r="AH5" s="6"/>
      <c r="AI5" s="4"/>
      <c r="AJ5" s="6"/>
      <c r="AK5" s="6"/>
      <c r="AL5" s="6"/>
      <c r="AM5" s="6"/>
      <c r="AN5" s="6"/>
      <c r="AO5" s="6"/>
      <c r="AP5" s="6"/>
      <c r="AQ5" s="6"/>
      <c r="BJ5" s="10"/>
      <c r="BK5" s="351" t="s">
        <v>94</v>
      </c>
      <c r="BL5" s="351"/>
      <c r="BM5" s="351"/>
      <c r="BN5" s="351"/>
      <c r="BO5" s="351"/>
      <c r="BP5" s="351"/>
      <c r="BQ5" s="351"/>
      <c r="BR5" s="351"/>
      <c r="BS5" s="351"/>
      <c r="BT5" s="351"/>
      <c r="BU5" s="351"/>
      <c r="BV5" s="351"/>
      <c r="BW5" s="351"/>
      <c r="BX5" s="351"/>
      <c r="BY5" s="4"/>
      <c r="BZ5" s="4"/>
      <c r="CA5" s="4"/>
      <c r="CB5" s="4"/>
      <c r="CC5" s="4"/>
      <c r="CD5" s="4"/>
      <c r="CE5" s="4"/>
    </row>
    <row r="6" spans="1:83" ht="12.75">
      <c r="A6" s="6"/>
      <c r="B6" s="9"/>
      <c r="C6" s="235"/>
      <c r="D6" s="235"/>
      <c r="E6" s="3"/>
      <c r="F6" s="8"/>
      <c r="G6" s="8"/>
      <c r="H6" s="3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6"/>
      <c r="Z6" s="10"/>
      <c r="AA6" s="4"/>
      <c r="AB6" s="4"/>
      <c r="AC6" s="10"/>
      <c r="AD6" s="4"/>
      <c r="AE6" s="4"/>
      <c r="AF6" s="4"/>
      <c r="AH6" s="6"/>
      <c r="AI6" s="4"/>
      <c r="AJ6" s="6"/>
      <c r="AK6" s="6"/>
      <c r="AL6" s="6"/>
      <c r="AM6" s="6"/>
      <c r="AN6" s="6"/>
      <c r="AO6" s="6"/>
      <c r="AP6" s="6"/>
      <c r="AQ6" s="6"/>
      <c r="BJ6" s="10"/>
      <c r="BK6" s="351"/>
      <c r="BL6" s="351"/>
      <c r="BM6" s="351"/>
      <c r="BN6" s="351"/>
      <c r="BO6" s="351"/>
      <c r="BP6" s="351"/>
      <c r="BQ6" s="351"/>
      <c r="BR6" s="351"/>
      <c r="BS6" s="351"/>
      <c r="BT6" s="351"/>
      <c r="BU6" s="351"/>
      <c r="BV6" s="351"/>
      <c r="BW6" s="351"/>
      <c r="BX6" s="351"/>
      <c r="BY6" s="4"/>
      <c r="BZ6" s="4"/>
      <c r="CA6" s="4"/>
      <c r="CB6" s="4"/>
      <c r="CC6" s="4"/>
      <c r="CD6" s="4"/>
      <c r="CE6" s="4"/>
    </row>
    <row r="7" spans="1:83" ht="18" customHeight="1" thickBot="1">
      <c r="A7" s="1"/>
      <c r="B7" s="49"/>
      <c r="C7" s="236"/>
      <c r="D7" s="236"/>
      <c r="E7" s="3"/>
      <c r="F7" s="8"/>
      <c r="G7" s="8"/>
      <c r="H7" s="3"/>
      <c r="I7" s="3"/>
      <c r="J7" s="3"/>
      <c r="K7" s="3"/>
      <c r="L7" s="3"/>
      <c r="M7" s="3"/>
      <c r="N7" s="4"/>
      <c r="Q7" s="158"/>
      <c r="R7" s="158"/>
      <c r="S7" s="159"/>
      <c r="T7" s="159"/>
      <c r="U7" s="159"/>
      <c r="V7" s="159"/>
      <c r="W7" s="159"/>
      <c r="X7" s="159"/>
      <c r="Y7" s="160" t="s">
        <v>22</v>
      </c>
      <c r="Z7" s="161" t="s">
        <v>75</v>
      </c>
      <c r="AA7" s="158"/>
      <c r="AB7" s="158"/>
      <c r="AC7" s="158"/>
      <c r="AD7" s="158"/>
      <c r="AE7" s="158"/>
      <c r="AF7" s="158"/>
      <c r="AG7" s="158"/>
      <c r="BK7" s="351"/>
      <c r="BL7" s="351"/>
      <c r="BM7" s="351"/>
      <c r="BN7" s="351"/>
      <c r="BO7" s="351"/>
      <c r="BP7" s="351"/>
      <c r="BQ7" s="351"/>
      <c r="BR7" s="351"/>
      <c r="BS7" s="351"/>
      <c r="BT7" s="351"/>
      <c r="BU7" s="351"/>
      <c r="BV7" s="351"/>
      <c r="BW7" s="351"/>
      <c r="BX7" s="351"/>
      <c r="BY7" s="10"/>
      <c r="BZ7" s="10"/>
      <c r="CA7" s="10"/>
      <c r="CB7" s="4"/>
      <c r="CC7" s="4"/>
      <c r="CD7" s="4"/>
      <c r="CE7" s="4"/>
    </row>
    <row r="8" spans="1:84" s="12" customFormat="1" ht="13.5" customHeight="1" thickTop="1">
      <c r="A8" s="63"/>
      <c r="B8" s="45"/>
      <c r="C8" s="237"/>
      <c r="D8" s="237"/>
      <c r="E8" s="337" t="s">
        <v>0</v>
      </c>
      <c r="F8" s="338"/>
      <c r="G8" s="338"/>
      <c r="H8" s="338"/>
      <c r="I8" s="338"/>
      <c r="J8" s="338"/>
      <c r="K8" s="338"/>
      <c r="L8" s="338"/>
      <c r="M8" s="338"/>
      <c r="N8" s="106"/>
      <c r="O8" s="46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 t="s">
        <v>13</v>
      </c>
      <c r="AR8" s="47"/>
      <c r="AS8" s="47"/>
      <c r="AT8" s="47"/>
      <c r="AU8" s="47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  <c r="BY8" s="47"/>
      <c r="BZ8" s="47"/>
      <c r="CA8" s="47"/>
      <c r="CB8" s="47"/>
      <c r="CC8" s="47"/>
      <c r="CD8" s="47"/>
      <c r="CE8" s="47"/>
      <c r="CF8" s="48"/>
    </row>
    <row r="9" spans="1:84" s="30" customFormat="1" ht="14.25" customHeight="1">
      <c r="A9" s="330" t="s">
        <v>1</v>
      </c>
      <c r="B9" s="332" t="s">
        <v>97</v>
      </c>
      <c r="C9" s="225"/>
      <c r="D9" s="180"/>
      <c r="E9" s="40"/>
      <c r="F9" s="339" t="s">
        <v>12</v>
      </c>
      <c r="G9" s="340"/>
      <c r="H9" s="340"/>
      <c r="I9" s="340"/>
      <c r="J9" s="340"/>
      <c r="K9" s="340"/>
      <c r="L9" s="340"/>
      <c r="M9" s="341"/>
      <c r="N9" s="348" t="s">
        <v>2</v>
      </c>
      <c r="O9" s="346"/>
      <c r="P9" s="346"/>
      <c r="Q9" s="346"/>
      <c r="R9" s="346"/>
      <c r="S9" s="346"/>
      <c r="T9" s="346"/>
      <c r="U9" s="346"/>
      <c r="V9" s="346"/>
      <c r="W9" s="347"/>
      <c r="X9" s="342" t="s">
        <v>3</v>
      </c>
      <c r="Y9" s="343"/>
      <c r="Z9" s="343"/>
      <c r="AA9" s="343"/>
      <c r="AB9" s="343"/>
      <c r="AC9" s="343"/>
      <c r="AD9" s="343"/>
      <c r="AE9" s="343"/>
      <c r="AF9" s="343"/>
      <c r="AG9" s="344"/>
      <c r="AH9" s="345" t="s">
        <v>4</v>
      </c>
      <c r="AI9" s="346"/>
      <c r="AJ9" s="346"/>
      <c r="AK9" s="346"/>
      <c r="AL9" s="346"/>
      <c r="AM9" s="346"/>
      <c r="AN9" s="346"/>
      <c r="AO9" s="346"/>
      <c r="AP9" s="346"/>
      <c r="AQ9" s="347"/>
      <c r="AR9" s="342" t="s">
        <v>5</v>
      </c>
      <c r="AS9" s="343"/>
      <c r="AT9" s="343"/>
      <c r="AU9" s="343"/>
      <c r="AV9" s="343"/>
      <c r="AW9" s="343"/>
      <c r="AX9" s="343"/>
      <c r="AY9" s="343"/>
      <c r="AZ9" s="343"/>
      <c r="BA9" s="344"/>
      <c r="BB9" s="345" t="s">
        <v>6</v>
      </c>
      <c r="BC9" s="346"/>
      <c r="BD9" s="346"/>
      <c r="BE9" s="346"/>
      <c r="BF9" s="346"/>
      <c r="BG9" s="346"/>
      <c r="BH9" s="346"/>
      <c r="BI9" s="346"/>
      <c r="BJ9" s="346"/>
      <c r="BK9" s="347"/>
      <c r="BL9" s="342" t="s">
        <v>7</v>
      </c>
      <c r="BM9" s="343"/>
      <c r="BN9" s="343"/>
      <c r="BO9" s="343"/>
      <c r="BP9" s="343"/>
      <c r="BQ9" s="343"/>
      <c r="BR9" s="343"/>
      <c r="BS9" s="343"/>
      <c r="BT9" s="343"/>
      <c r="BU9" s="343"/>
      <c r="BV9" s="345" t="s">
        <v>33</v>
      </c>
      <c r="BW9" s="346"/>
      <c r="BX9" s="346"/>
      <c r="BY9" s="346"/>
      <c r="BZ9" s="346"/>
      <c r="CA9" s="346"/>
      <c r="CB9" s="346"/>
      <c r="CC9" s="346"/>
      <c r="CD9" s="346"/>
      <c r="CE9" s="346"/>
      <c r="CF9" s="165"/>
    </row>
    <row r="10" spans="1:84" s="12" customFormat="1" ht="44.25" customHeight="1" thickBot="1">
      <c r="A10" s="331"/>
      <c r="B10" s="333"/>
      <c r="C10" s="226" t="s">
        <v>41</v>
      </c>
      <c r="D10" s="224" t="s">
        <v>40</v>
      </c>
      <c r="E10" s="59"/>
      <c r="F10" s="97" t="s">
        <v>9</v>
      </c>
      <c r="G10" s="98" t="s">
        <v>8</v>
      </c>
      <c r="H10" s="100" t="s">
        <v>30</v>
      </c>
      <c r="I10" s="100" t="s">
        <v>27</v>
      </c>
      <c r="J10" s="100" t="s">
        <v>28</v>
      </c>
      <c r="K10" s="99" t="s">
        <v>26</v>
      </c>
      <c r="L10" s="76" t="s">
        <v>19</v>
      </c>
      <c r="M10" s="76" t="s">
        <v>29</v>
      </c>
      <c r="N10" s="105" t="str">
        <f>F10</f>
        <v>W</v>
      </c>
      <c r="O10" s="98" t="s">
        <v>8</v>
      </c>
      <c r="P10" s="100" t="s">
        <v>30</v>
      </c>
      <c r="Q10" s="100" t="s">
        <v>27</v>
      </c>
      <c r="R10" s="100" t="s">
        <v>28</v>
      </c>
      <c r="S10" s="99" t="s">
        <v>26</v>
      </c>
      <c r="T10" s="76" t="s">
        <v>19</v>
      </c>
      <c r="U10" s="76" t="s">
        <v>29</v>
      </c>
      <c r="V10" s="103" t="s">
        <v>18</v>
      </c>
      <c r="W10" s="104" t="s">
        <v>10</v>
      </c>
      <c r="X10" s="75" t="s">
        <v>9</v>
      </c>
      <c r="Y10" s="74" t="s">
        <v>8</v>
      </c>
      <c r="Z10" s="100" t="s">
        <v>30</v>
      </c>
      <c r="AA10" s="100" t="s">
        <v>27</v>
      </c>
      <c r="AB10" s="100" t="s">
        <v>28</v>
      </c>
      <c r="AC10" s="99" t="s">
        <v>26</v>
      </c>
      <c r="AD10" s="76" t="s">
        <v>19</v>
      </c>
      <c r="AE10" s="76" t="s">
        <v>29</v>
      </c>
      <c r="AF10" s="103" t="s">
        <v>18</v>
      </c>
      <c r="AG10" s="104" t="s">
        <v>10</v>
      </c>
      <c r="AH10" s="75" t="s">
        <v>9</v>
      </c>
      <c r="AI10" s="74" t="s">
        <v>8</v>
      </c>
      <c r="AJ10" s="100" t="s">
        <v>30</v>
      </c>
      <c r="AK10" s="100" t="s">
        <v>27</v>
      </c>
      <c r="AL10" s="100" t="s">
        <v>28</v>
      </c>
      <c r="AM10" s="99" t="s">
        <v>26</v>
      </c>
      <c r="AN10" s="76" t="s">
        <v>19</v>
      </c>
      <c r="AO10" s="76" t="s">
        <v>29</v>
      </c>
      <c r="AP10" s="103" t="s">
        <v>18</v>
      </c>
      <c r="AQ10" s="104" t="s">
        <v>10</v>
      </c>
      <c r="AR10" s="75" t="s">
        <v>9</v>
      </c>
      <c r="AS10" s="74" t="s">
        <v>8</v>
      </c>
      <c r="AT10" s="100" t="s">
        <v>30</v>
      </c>
      <c r="AU10" s="100" t="s">
        <v>27</v>
      </c>
      <c r="AV10" s="100" t="s">
        <v>28</v>
      </c>
      <c r="AW10" s="99" t="s">
        <v>26</v>
      </c>
      <c r="AX10" s="76" t="s">
        <v>19</v>
      </c>
      <c r="AY10" s="76" t="s">
        <v>29</v>
      </c>
      <c r="AZ10" s="103" t="s">
        <v>18</v>
      </c>
      <c r="BA10" s="104" t="s">
        <v>10</v>
      </c>
      <c r="BB10" s="75" t="s">
        <v>9</v>
      </c>
      <c r="BC10" s="74" t="s">
        <v>8</v>
      </c>
      <c r="BD10" s="100" t="s">
        <v>30</v>
      </c>
      <c r="BE10" s="100" t="s">
        <v>27</v>
      </c>
      <c r="BF10" s="100" t="s">
        <v>28</v>
      </c>
      <c r="BG10" s="99" t="s">
        <v>26</v>
      </c>
      <c r="BH10" s="76" t="s">
        <v>19</v>
      </c>
      <c r="BI10" s="76" t="s">
        <v>29</v>
      </c>
      <c r="BJ10" s="103" t="s">
        <v>18</v>
      </c>
      <c r="BK10" s="104" t="s">
        <v>10</v>
      </c>
      <c r="BL10" s="75" t="s">
        <v>9</v>
      </c>
      <c r="BM10" s="74" t="s">
        <v>8</v>
      </c>
      <c r="BN10" s="100" t="s">
        <v>30</v>
      </c>
      <c r="BO10" s="100" t="s">
        <v>27</v>
      </c>
      <c r="BP10" s="100" t="s">
        <v>28</v>
      </c>
      <c r="BQ10" s="99" t="s">
        <v>26</v>
      </c>
      <c r="BR10" s="76" t="s">
        <v>19</v>
      </c>
      <c r="BS10" s="76" t="s">
        <v>29</v>
      </c>
      <c r="BT10" s="103" t="s">
        <v>18</v>
      </c>
      <c r="BU10" s="162" t="s">
        <v>10</v>
      </c>
      <c r="BV10" s="164" t="s">
        <v>9</v>
      </c>
      <c r="BW10" s="74" t="s">
        <v>8</v>
      </c>
      <c r="BX10" s="100" t="s">
        <v>30</v>
      </c>
      <c r="BY10" s="100" t="s">
        <v>27</v>
      </c>
      <c r="BZ10" s="100" t="s">
        <v>28</v>
      </c>
      <c r="CA10" s="99" t="s">
        <v>26</v>
      </c>
      <c r="CB10" s="76" t="s">
        <v>19</v>
      </c>
      <c r="CC10" s="76" t="s">
        <v>29</v>
      </c>
      <c r="CD10" s="103" t="s">
        <v>18</v>
      </c>
      <c r="CE10" s="162" t="s">
        <v>10</v>
      </c>
      <c r="CF10" s="166" t="s">
        <v>39</v>
      </c>
    </row>
    <row r="11" spans="1:84" s="69" customFormat="1" ht="22.5" customHeight="1">
      <c r="A11" s="77" t="s">
        <v>15</v>
      </c>
      <c r="B11" s="140" t="s">
        <v>98</v>
      </c>
      <c r="C11" s="238"/>
      <c r="D11" s="238"/>
      <c r="E11" s="70">
        <f>SUM(F11:M11)</f>
        <v>360</v>
      </c>
      <c r="F11" s="70">
        <f aca="true" t="shared" si="0" ref="F11:U11">SUM(F12:F21)</f>
        <v>75</v>
      </c>
      <c r="G11" s="70">
        <f t="shared" si="0"/>
        <v>105</v>
      </c>
      <c r="H11" s="70">
        <f t="shared" si="0"/>
        <v>30</v>
      </c>
      <c r="I11" s="70">
        <f t="shared" si="0"/>
        <v>0</v>
      </c>
      <c r="J11" s="70">
        <f t="shared" si="0"/>
        <v>0</v>
      </c>
      <c r="K11" s="70">
        <f t="shared" si="0"/>
        <v>0</v>
      </c>
      <c r="L11" s="70">
        <f t="shared" si="0"/>
        <v>150</v>
      </c>
      <c r="M11" s="70">
        <f t="shared" si="0"/>
        <v>0</v>
      </c>
      <c r="N11" s="107">
        <f t="shared" si="0"/>
        <v>60</v>
      </c>
      <c r="O11" s="108">
        <f t="shared" si="0"/>
        <v>45</v>
      </c>
      <c r="P11" s="108">
        <f t="shared" si="0"/>
        <v>0</v>
      </c>
      <c r="Q11" s="108">
        <f t="shared" si="0"/>
        <v>0</v>
      </c>
      <c r="R11" s="108">
        <f t="shared" si="0"/>
        <v>0</v>
      </c>
      <c r="S11" s="108">
        <f t="shared" si="0"/>
        <v>0</v>
      </c>
      <c r="T11" s="108">
        <f t="shared" si="0"/>
        <v>30</v>
      </c>
      <c r="U11" s="108">
        <f t="shared" si="0"/>
        <v>0</v>
      </c>
      <c r="V11" s="67">
        <f>COUNTIF(V12:V21,"E")</f>
        <v>0</v>
      </c>
      <c r="W11" s="72">
        <f aca="true" t="shared" si="1" ref="W11:AE11">SUM(W12:W21)</f>
        <v>7</v>
      </c>
      <c r="X11" s="71">
        <f t="shared" si="1"/>
        <v>15</v>
      </c>
      <c r="Y11" s="71">
        <f t="shared" si="1"/>
        <v>60</v>
      </c>
      <c r="Z11" s="71">
        <f t="shared" si="1"/>
        <v>30</v>
      </c>
      <c r="AA11" s="71">
        <f t="shared" si="1"/>
        <v>0</v>
      </c>
      <c r="AB11" s="71">
        <f t="shared" si="1"/>
        <v>0</v>
      </c>
      <c r="AC11" s="71">
        <f t="shared" si="1"/>
        <v>0</v>
      </c>
      <c r="AD11" s="71">
        <f t="shared" si="1"/>
        <v>30</v>
      </c>
      <c r="AE11" s="71">
        <f t="shared" si="1"/>
        <v>0</v>
      </c>
      <c r="AF11" s="67">
        <f>COUNTIF(AF12:AF21,"E")</f>
        <v>0</v>
      </c>
      <c r="AG11" s="72">
        <f aca="true" t="shared" si="2" ref="AG11:AO11">SUM(AG12:AG21)</f>
        <v>6</v>
      </c>
      <c r="AH11" s="71">
        <f t="shared" si="2"/>
        <v>0</v>
      </c>
      <c r="AI11" s="71">
        <f t="shared" si="2"/>
        <v>0</v>
      </c>
      <c r="AJ11" s="71">
        <f t="shared" si="2"/>
        <v>0</v>
      </c>
      <c r="AK11" s="71">
        <f t="shared" si="2"/>
        <v>0</v>
      </c>
      <c r="AL11" s="71">
        <f t="shared" si="2"/>
        <v>0</v>
      </c>
      <c r="AM11" s="71">
        <f t="shared" si="2"/>
        <v>0</v>
      </c>
      <c r="AN11" s="71">
        <f t="shared" si="2"/>
        <v>30</v>
      </c>
      <c r="AO11" s="71">
        <f t="shared" si="2"/>
        <v>0</v>
      </c>
      <c r="AP11" s="67">
        <f>COUNTIF(AP12:AP21,"E")</f>
        <v>0</v>
      </c>
      <c r="AQ11" s="72">
        <f aca="true" t="shared" si="3" ref="AQ11:AY11">SUM(AQ12:AQ21)</f>
        <v>1</v>
      </c>
      <c r="AR11" s="71">
        <f t="shared" si="3"/>
        <v>0</v>
      </c>
      <c r="AS11" s="71">
        <f t="shared" si="3"/>
        <v>0</v>
      </c>
      <c r="AT11" s="71">
        <f t="shared" si="3"/>
        <v>0</v>
      </c>
      <c r="AU11" s="71">
        <f t="shared" si="3"/>
        <v>0</v>
      </c>
      <c r="AV11" s="71">
        <f t="shared" si="3"/>
        <v>0</v>
      </c>
      <c r="AW11" s="71">
        <f t="shared" si="3"/>
        <v>0</v>
      </c>
      <c r="AX11" s="71">
        <f t="shared" si="3"/>
        <v>30</v>
      </c>
      <c r="AY11" s="71">
        <f t="shared" si="3"/>
        <v>0</v>
      </c>
      <c r="AZ11" s="67">
        <f>COUNTIF(AZ12:AZ21,"E")</f>
        <v>1</v>
      </c>
      <c r="BA11" s="72">
        <f aca="true" t="shared" si="4" ref="BA11:BI11">SUM(BA12:BA21)</f>
        <v>2</v>
      </c>
      <c r="BB11" s="71">
        <f t="shared" si="4"/>
        <v>0</v>
      </c>
      <c r="BC11" s="71">
        <f t="shared" si="4"/>
        <v>0</v>
      </c>
      <c r="BD11" s="71">
        <f t="shared" si="4"/>
        <v>0</v>
      </c>
      <c r="BE11" s="71">
        <f t="shared" si="4"/>
        <v>0</v>
      </c>
      <c r="BF11" s="71">
        <f t="shared" si="4"/>
        <v>0</v>
      </c>
      <c r="BG11" s="71">
        <f t="shared" si="4"/>
        <v>0</v>
      </c>
      <c r="BH11" s="71">
        <f t="shared" si="4"/>
        <v>30</v>
      </c>
      <c r="BI11" s="71">
        <f t="shared" si="4"/>
        <v>0</v>
      </c>
      <c r="BJ11" s="67">
        <f>COUNTIF(BJ12:BJ21,"E")</f>
        <v>0</v>
      </c>
      <c r="BK11" s="72">
        <f aca="true" t="shared" si="5" ref="BK11:BS11">SUM(BK12:BK21)</f>
        <v>2</v>
      </c>
      <c r="BL11" s="71">
        <f t="shared" si="5"/>
        <v>0</v>
      </c>
      <c r="BM11" s="71">
        <f t="shared" si="5"/>
        <v>0</v>
      </c>
      <c r="BN11" s="71">
        <f t="shared" si="5"/>
        <v>0</v>
      </c>
      <c r="BO11" s="71">
        <f t="shared" si="5"/>
        <v>0</v>
      </c>
      <c r="BP11" s="71">
        <f t="shared" si="5"/>
        <v>0</v>
      </c>
      <c r="BQ11" s="71">
        <f t="shared" si="5"/>
        <v>0</v>
      </c>
      <c r="BR11" s="71">
        <f t="shared" si="5"/>
        <v>0</v>
      </c>
      <c r="BS11" s="71">
        <f t="shared" si="5"/>
        <v>0</v>
      </c>
      <c r="BT11" s="67">
        <f>COUNTIF(BT12:BT21,"E")</f>
        <v>0</v>
      </c>
      <c r="BU11" s="163">
        <f aca="true" t="shared" si="6" ref="BU11:CC11">SUM(BU12:BU21)</f>
        <v>0</v>
      </c>
      <c r="BV11" s="71">
        <f t="shared" si="6"/>
        <v>0</v>
      </c>
      <c r="BW11" s="71">
        <f t="shared" si="6"/>
        <v>0</v>
      </c>
      <c r="BX11" s="71">
        <f t="shared" si="6"/>
        <v>0</v>
      </c>
      <c r="BY11" s="71">
        <f t="shared" si="6"/>
        <v>0</v>
      </c>
      <c r="BZ11" s="71">
        <f t="shared" si="6"/>
        <v>0</v>
      </c>
      <c r="CA11" s="71">
        <f t="shared" si="6"/>
        <v>0</v>
      </c>
      <c r="CB11" s="71">
        <f t="shared" si="6"/>
        <v>0</v>
      </c>
      <c r="CC11" s="71">
        <f t="shared" si="6"/>
        <v>0</v>
      </c>
      <c r="CD11" s="67">
        <f>COUNTIF(CD12:CD21,"E")</f>
        <v>0</v>
      </c>
      <c r="CE11" s="163">
        <f>SUM(CE12:CE21)</f>
        <v>0</v>
      </c>
      <c r="CF11" s="169">
        <f>SUM(CF12:CF21)</f>
        <v>18</v>
      </c>
    </row>
    <row r="12" spans="1:84" s="12" customFormat="1" ht="19.5" customHeight="1">
      <c r="A12" s="133">
        <v>1</v>
      </c>
      <c r="B12" s="278" t="s">
        <v>77</v>
      </c>
      <c r="C12" s="239"/>
      <c r="D12" s="256"/>
      <c r="E12" s="124">
        <f>SUM(F12:M12)</f>
        <v>60</v>
      </c>
      <c r="F12" s="112">
        <f aca="true" t="shared" si="7" ref="F12:M12">SUM(N12+X12+AH12+AR12+BB12+BL12+BV12)</f>
        <v>0</v>
      </c>
      <c r="G12" s="112">
        <f t="shared" si="7"/>
        <v>60</v>
      </c>
      <c r="H12" s="112">
        <f t="shared" si="7"/>
        <v>0</v>
      </c>
      <c r="I12" s="112">
        <f t="shared" si="7"/>
        <v>0</v>
      </c>
      <c r="J12" s="112">
        <f t="shared" si="7"/>
        <v>0</v>
      </c>
      <c r="K12" s="112">
        <f t="shared" si="7"/>
        <v>0</v>
      </c>
      <c r="L12" s="112">
        <f t="shared" si="7"/>
        <v>0</v>
      </c>
      <c r="M12" s="112">
        <f t="shared" si="7"/>
        <v>0</v>
      </c>
      <c r="N12" s="113"/>
      <c r="O12" s="284">
        <v>30</v>
      </c>
      <c r="P12" s="284"/>
      <c r="Q12" s="284"/>
      <c r="R12" s="284"/>
      <c r="S12" s="284"/>
      <c r="T12" s="289"/>
      <c r="U12" s="290"/>
      <c r="V12" s="291"/>
      <c r="W12" s="292">
        <v>0</v>
      </c>
      <c r="X12" s="293"/>
      <c r="Y12" s="284">
        <v>30</v>
      </c>
      <c r="Z12" s="284"/>
      <c r="AA12" s="284"/>
      <c r="AB12" s="284"/>
      <c r="AC12" s="284"/>
      <c r="AD12" s="284"/>
      <c r="AE12" s="294"/>
      <c r="AF12" s="291"/>
      <c r="AG12" s="295">
        <v>0</v>
      </c>
      <c r="AH12" s="296"/>
      <c r="AI12" s="284"/>
      <c r="AJ12" s="284"/>
      <c r="AK12" s="284"/>
      <c r="AL12" s="284"/>
      <c r="AM12" s="284"/>
      <c r="AN12" s="284"/>
      <c r="AO12" s="294"/>
      <c r="AP12" s="291"/>
      <c r="AQ12" s="295"/>
      <c r="AR12" s="296"/>
      <c r="AS12" s="284"/>
      <c r="AT12" s="284"/>
      <c r="AU12" s="284"/>
      <c r="AV12" s="284"/>
      <c r="AW12" s="284"/>
      <c r="AX12" s="284"/>
      <c r="AY12" s="294"/>
      <c r="AZ12" s="291"/>
      <c r="BA12" s="295"/>
      <c r="BB12" s="296"/>
      <c r="BC12" s="114"/>
      <c r="BD12" s="114"/>
      <c r="BE12" s="114"/>
      <c r="BF12" s="114"/>
      <c r="BG12" s="114"/>
      <c r="BH12" s="114"/>
      <c r="BI12" s="127"/>
      <c r="BJ12" s="126"/>
      <c r="BK12" s="117"/>
      <c r="BL12" s="113"/>
      <c r="BM12" s="114"/>
      <c r="BN12" s="114"/>
      <c r="BO12" s="114"/>
      <c r="BP12" s="114"/>
      <c r="BQ12" s="114"/>
      <c r="BR12" s="114"/>
      <c r="BS12" s="127"/>
      <c r="BT12" s="126"/>
      <c r="BU12" s="118"/>
      <c r="BV12" s="113"/>
      <c r="BW12" s="114"/>
      <c r="BX12" s="114"/>
      <c r="BY12" s="114"/>
      <c r="BZ12" s="114"/>
      <c r="CA12" s="114"/>
      <c r="CB12" s="114"/>
      <c r="CC12" s="127"/>
      <c r="CD12" s="126"/>
      <c r="CE12" s="167"/>
      <c r="CF12" s="170">
        <f>(CE12+BU12+BK12+BA12+AQ12+AG12+W12)</f>
        <v>0</v>
      </c>
    </row>
    <row r="13" spans="1:84" s="12" customFormat="1" ht="12.75">
      <c r="A13" s="134">
        <v>2</v>
      </c>
      <c r="B13" s="205" t="s">
        <v>44</v>
      </c>
      <c r="C13" s="240"/>
      <c r="D13" s="257"/>
      <c r="E13" s="124">
        <f aca="true" t="shared" si="8" ref="E13:E21">SUM(F13:M13)</f>
        <v>120</v>
      </c>
      <c r="F13" s="112">
        <f aca="true" t="shared" si="9" ref="F13:F21">SUM(N13+X13+AH13+AR13+BB13+BL13+BV13)</f>
        <v>0</v>
      </c>
      <c r="G13" s="112">
        <f aca="true" t="shared" si="10" ref="G13:G21">SUM(O13+Y13+AI13+AS13+BC13+BM13+BW13)</f>
        <v>0</v>
      </c>
      <c r="H13" s="112">
        <f aca="true" t="shared" si="11" ref="H13:H21">SUM(P13+Z13+AJ13+AT13+BD13+BN13+BX13)</f>
        <v>0</v>
      </c>
      <c r="I13" s="112">
        <f aca="true" t="shared" si="12" ref="I13:I21">SUM(Q13+AA13+AK13+AU13+BE13+BO13+BY13)</f>
        <v>0</v>
      </c>
      <c r="J13" s="112">
        <f aca="true" t="shared" si="13" ref="J13:J21">SUM(R13+AB13+AL13+AV13+BF13+BP13+BZ13)</f>
        <v>0</v>
      </c>
      <c r="K13" s="112">
        <f aca="true" t="shared" si="14" ref="K13:K21">SUM(S13+AC13+AM13+AW13+BG13+BQ13+CA13)</f>
        <v>0</v>
      </c>
      <c r="L13" s="112">
        <f aca="true" t="shared" si="15" ref="L13:L21">SUM(T13+AD13+AN13+AX13+BH13+BR13+CB13)</f>
        <v>120</v>
      </c>
      <c r="M13" s="112">
        <f aca="true" t="shared" si="16" ref="M13:M21">SUM(U13+AE13+AO13+AY13+BI13+BS13+CC13)</f>
        <v>0</v>
      </c>
      <c r="N13" s="113"/>
      <c r="O13" s="284"/>
      <c r="P13" s="284"/>
      <c r="Q13" s="284"/>
      <c r="R13" s="284"/>
      <c r="S13" s="284"/>
      <c r="T13" s="289">
        <v>30</v>
      </c>
      <c r="U13" s="290"/>
      <c r="V13" s="291"/>
      <c r="W13" s="292">
        <v>1</v>
      </c>
      <c r="X13" s="293"/>
      <c r="Y13" s="284"/>
      <c r="Z13" s="284"/>
      <c r="AA13" s="284"/>
      <c r="AB13" s="284"/>
      <c r="AC13" s="284"/>
      <c r="AD13" s="284">
        <v>30</v>
      </c>
      <c r="AE13" s="294"/>
      <c r="AF13" s="291"/>
      <c r="AG13" s="295">
        <v>1</v>
      </c>
      <c r="AH13" s="296"/>
      <c r="AI13" s="284"/>
      <c r="AJ13" s="284"/>
      <c r="AK13" s="284"/>
      <c r="AL13" s="284"/>
      <c r="AM13" s="284"/>
      <c r="AN13" s="284">
        <v>30</v>
      </c>
      <c r="AO13" s="294"/>
      <c r="AP13" s="291"/>
      <c r="AQ13" s="295">
        <v>1</v>
      </c>
      <c r="AR13" s="296"/>
      <c r="AS13" s="284"/>
      <c r="AT13" s="284"/>
      <c r="AU13" s="284"/>
      <c r="AV13" s="284"/>
      <c r="AW13" s="284"/>
      <c r="AX13" s="284">
        <v>30</v>
      </c>
      <c r="AY13" s="294"/>
      <c r="AZ13" s="291" t="s">
        <v>67</v>
      </c>
      <c r="BA13" s="295">
        <v>2</v>
      </c>
      <c r="BB13" s="296"/>
      <c r="BC13" s="114"/>
      <c r="BD13" s="114"/>
      <c r="BE13" s="114"/>
      <c r="BF13" s="114"/>
      <c r="BG13" s="114"/>
      <c r="BH13" s="114"/>
      <c r="BI13" s="127"/>
      <c r="BJ13" s="126"/>
      <c r="BK13" s="117"/>
      <c r="BL13" s="113"/>
      <c r="BM13" s="114"/>
      <c r="BN13" s="114"/>
      <c r="BO13" s="114"/>
      <c r="BP13" s="114"/>
      <c r="BQ13" s="114"/>
      <c r="BR13" s="114"/>
      <c r="BS13" s="127"/>
      <c r="BT13" s="126"/>
      <c r="BU13" s="118"/>
      <c r="BV13" s="113"/>
      <c r="BW13" s="114"/>
      <c r="BX13" s="114"/>
      <c r="BY13" s="114"/>
      <c r="BZ13" s="114"/>
      <c r="CA13" s="114"/>
      <c r="CB13" s="114"/>
      <c r="CC13" s="127"/>
      <c r="CD13" s="126"/>
      <c r="CE13" s="167"/>
      <c r="CF13" s="170">
        <f aca="true" t="shared" si="17" ref="CF13:CF21">(CE13+BU13+BK13+BA13+AQ13+AG13+W13)</f>
        <v>5</v>
      </c>
    </row>
    <row r="14" spans="1:84" s="12" customFormat="1" ht="12.75">
      <c r="A14" s="134">
        <v>3</v>
      </c>
      <c r="B14" s="206" t="s">
        <v>45</v>
      </c>
      <c r="C14" s="241"/>
      <c r="D14" s="257"/>
      <c r="E14" s="124">
        <f t="shared" si="8"/>
        <v>30</v>
      </c>
      <c r="F14" s="112">
        <f t="shared" si="9"/>
        <v>0</v>
      </c>
      <c r="G14" s="112">
        <f t="shared" si="10"/>
        <v>0</v>
      </c>
      <c r="H14" s="112">
        <f t="shared" si="11"/>
        <v>30</v>
      </c>
      <c r="I14" s="112">
        <f t="shared" si="12"/>
        <v>0</v>
      </c>
      <c r="J14" s="112">
        <f t="shared" si="13"/>
        <v>0</v>
      </c>
      <c r="K14" s="112">
        <f t="shared" si="14"/>
        <v>0</v>
      </c>
      <c r="L14" s="112">
        <f t="shared" si="15"/>
        <v>0</v>
      </c>
      <c r="M14" s="112">
        <f t="shared" si="16"/>
        <v>0</v>
      </c>
      <c r="N14" s="113"/>
      <c r="O14" s="284"/>
      <c r="P14" s="284"/>
      <c r="Q14" s="284"/>
      <c r="R14" s="284"/>
      <c r="S14" s="284"/>
      <c r="T14" s="289"/>
      <c r="U14" s="290"/>
      <c r="V14" s="291"/>
      <c r="W14" s="292"/>
      <c r="X14" s="293"/>
      <c r="Y14" s="284"/>
      <c r="Z14" s="284">
        <v>30</v>
      </c>
      <c r="AA14" s="284"/>
      <c r="AB14" s="284"/>
      <c r="AC14" s="284"/>
      <c r="AD14" s="284"/>
      <c r="AE14" s="294"/>
      <c r="AF14" s="291"/>
      <c r="AG14" s="295">
        <v>2</v>
      </c>
      <c r="AH14" s="296"/>
      <c r="AI14" s="284"/>
      <c r="AJ14" s="284"/>
      <c r="AK14" s="284"/>
      <c r="AL14" s="284"/>
      <c r="AM14" s="284"/>
      <c r="AN14" s="284"/>
      <c r="AO14" s="294"/>
      <c r="AP14" s="291"/>
      <c r="AQ14" s="295"/>
      <c r="AR14" s="296"/>
      <c r="AS14" s="284"/>
      <c r="AT14" s="284"/>
      <c r="AU14" s="284"/>
      <c r="AV14" s="284"/>
      <c r="AW14" s="284"/>
      <c r="AX14" s="284"/>
      <c r="AY14" s="294"/>
      <c r="AZ14" s="291"/>
      <c r="BA14" s="295"/>
      <c r="BB14" s="296"/>
      <c r="BC14" s="114"/>
      <c r="BD14" s="114"/>
      <c r="BE14" s="114"/>
      <c r="BF14" s="114"/>
      <c r="BG14" s="114"/>
      <c r="BH14" s="114"/>
      <c r="BI14" s="127"/>
      <c r="BJ14" s="126"/>
      <c r="BK14" s="117"/>
      <c r="BL14" s="113"/>
      <c r="BM14" s="114"/>
      <c r="BN14" s="114"/>
      <c r="BO14" s="114"/>
      <c r="BP14" s="114"/>
      <c r="BQ14" s="114"/>
      <c r="BR14" s="114"/>
      <c r="BS14" s="127"/>
      <c r="BT14" s="126"/>
      <c r="BU14" s="118"/>
      <c r="BV14" s="113"/>
      <c r="BW14" s="114"/>
      <c r="BX14" s="114"/>
      <c r="BY14" s="114"/>
      <c r="BZ14" s="114"/>
      <c r="CA14" s="114"/>
      <c r="CB14" s="114"/>
      <c r="CC14" s="127"/>
      <c r="CD14" s="126"/>
      <c r="CE14" s="167"/>
      <c r="CF14" s="170">
        <f t="shared" si="17"/>
        <v>2</v>
      </c>
    </row>
    <row r="15" spans="1:84" s="12" customFormat="1" ht="12.75">
      <c r="A15" s="134">
        <v>4</v>
      </c>
      <c r="B15" s="207" t="s">
        <v>46</v>
      </c>
      <c r="C15" s="240"/>
      <c r="D15" s="257"/>
      <c r="E15" s="124">
        <f t="shared" si="8"/>
        <v>30</v>
      </c>
      <c r="F15" s="112">
        <f t="shared" si="9"/>
        <v>30</v>
      </c>
      <c r="G15" s="112">
        <f t="shared" si="10"/>
        <v>0</v>
      </c>
      <c r="H15" s="112">
        <f t="shared" si="11"/>
        <v>0</v>
      </c>
      <c r="I15" s="112">
        <f t="shared" si="12"/>
        <v>0</v>
      </c>
      <c r="J15" s="112">
        <f t="shared" si="13"/>
        <v>0</v>
      </c>
      <c r="K15" s="112">
        <f t="shared" si="14"/>
        <v>0</v>
      </c>
      <c r="L15" s="112">
        <f t="shared" si="15"/>
        <v>0</v>
      </c>
      <c r="M15" s="112">
        <f t="shared" si="16"/>
        <v>0</v>
      </c>
      <c r="N15" s="113">
        <v>30</v>
      </c>
      <c r="O15" s="284"/>
      <c r="P15" s="284"/>
      <c r="Q15" s="284"/>
      <c r="R15" s="284"/>
      <c r="S15" s="284"/>
      <c r="T15" s="289"/>
      <c r="U15" s="290"/>
      <c r="V15" s="291"/>
      <c r="W15" s="292">
        <v>2</v>
      </c>
      <c r="X15" s="293"/>
      <c r="Y15" s="284"/>
      <c r="Z15" s="284"/>
      <c r="AA15" s="284"/>
      <c r="AB15" s="284"/>
      <c r="AC15" s="284"/>
      <c r="AD15" s="284"/>
      <c r="AE15" s="294"/>
      <c r="AF15" s="291"/>
      <c r="AG15" s="287"/>
      <c r="AH15" s="296"/>
      <c r="AI15" s="284"/>
      <c r="AJ15" s="284"/>
      <c r="AK15" s="284"/>
      <c r="AL15" s="284"/>
      <c r="AM15" s="284"/>
      <c r="AN15" s="284"/>
      <c r="AO15" s="294"/>
      <c r="AP15" s="291"/>
      <c r="AQ15" s="287"/>
      <c r="AR15" s="296"/>
      <c r="AS15" s="284"/>
      <c r="AT15" s="284"/>
      <c r="AU15" s="284"/>
      <c r="AV15" s="284"/>
      <c r="AW15" s="284"/>
      <c r="AX15" s="284"/>
      <c r="AY15" s="294"/>
      <c r="AZ15" s="291"/>
      <c r="BA15" s="287"/>
      <c r="BB15" s="296"/>
      <c r="BC15" s="114"/>
      <c r="BD15" s="114"/>
      <c r="BE15" s="114"/>
      <c r="BF15" s="114"/>
      <c r="BG15" s="114"/>
      <c r="BH15" s="114"/>
      <c r="BI15" s="127"/>
      <c r="BJ15" s="126"/>
      <c r="BK15" s="119"/>
      <c r="BL15" s="113"/>
      <c r="BM15" s="114"/>
      <c r="BN15" s="114"/>
      <c r="BO15" s="114"/>
      <c r="BP15" s="114"/>
      <c r="BQ15" s="114"/>
      <c r="BR15" s="114"/>
      <c r="BS15" s="127"/>
      <c r="BT15" s="126"/>
      <c r="BU15" s="120"/>
      <c r="BV15" s="113"/>
      <c r="BW15" s="114"/>
      <c r="BX15" s="114"/>
      <c r="BY15" s="114"/>
      <c r="BZ15" s="114"/>
      <c r="CA15" s="114"/>
      <c r="CB15" s="114"/>
      <c r="CC15" s="127"/>
      <c r="CD15" s="126"/>
      <c r="CE15" s="167"/>
      <c r="CF15" s="170">
        <f t="shared" si="17"/>
        <v>2</v>
      </c>
    </row>
    <row r="16" spans="1:84" s="12" customFormat="1" ht="12.75">
      <c r="A16" s="134">
        <v>5</v>
      </c>
      <c r="B16" s="288" t="s">
        <v>107</v>
      </c>
      <c r="C16" s="242"/>
      <c r="D16" s="257" t="s">
        <v>71</v>
      </c>
      <c r="E16" s="124">
        <f>SUM(F16:M16)</f>
        <v>15</v>
      </c>
      <c r="F16" s="112">
        <f aca="true" t="shared" si="18" ref="F16:M16">SUM(N16+X16+AH16+AR16+BB16+BL16+BV16)</f>
        <v>15</v>
      </c>
      <c r="G16" s="112">
        <f t="shared" si="18"/>
        <v>0</v>
      </c>
      <c r="H16" s="112">
        <f t="shared" si="18"/>
        <v>0</v>
      </c>
      <c r="I16" s="112">
        <f t="shared" si="18"/>
        <v>0</v>
      </c>
      <c r="J16" s="112">
        <f t="shared" si="18"/>
        <v>0</v>
      </c>
      <c r="K16" s="112">
        <f t="shared" si="18"/>
        <v>0</v>
      </c>
      <c r="L16" s="112">
        <f t="shared" si="18"/>
        <v>0</v>
      </c>
      <c r="M16" s="112">
        <f t="shared" si="18"/>
        <v>0</v>
      </c>
      <c r="N16" s="113"/>
      <c r="O16" s="284"/>
      <c r="P16" s="284"/>
      <c r="Q16" s="284"/>
      <c r="R16" s="284"/>
      <c r="S16" s="284"/>
      <c r="T16" s="289"/>
      <c r="U16" s="290"/>
      <c r="V16" s="291"/>
      <c r="W16" s="292"/>
      <c r="X16" s="293">
        <v>15</v>
      </c>
      <c r="Y16" s="284"/>
      <c r="Z16" s="284"/>
      <c r="AA16" s="284"/>
      <c r="AB16" s="284"/>
      <c r="AC16" s="284"/>
      <c r="AD16" s="284"/>
      <c r="AE16" s="294"/>
      <c r="AF16" s="291"/>
      <c r="AG16" s="287">
        <v>1</v>
      </c>
      <c r="AH16" s="296"/>
      <c r="AI16" s="284"/>
      <c r="AJ16" s="284"/>
      <c r="AK16" s="284"/>
      <c r="AL16" s="284"/>
      <c r="AM16" s="284"/>
      <c r="AN16" s="284"/>
      <c r="AO16" s="294"/>
      <c r="AP16" s="291"/>
      <c r="AQ16" s="287"/>
      <c r="AR16" s="296"/>
      <c r="AS16" s="284"/>
      <c r="AT16" s="284"/>
      <c r="AU16" s="284"/>
      <c r="AV16" s="284"/>
      <c r="AW16" s="284"/>
      <c r="AX16" s="284"/>
      <c r="AY16" s="294"/>
      <c r="AZ16" s="291"/>
      <c r="BA16" s="287"/>
      <c r="BB16" s="296"/>
      <c r="BC16" s="114"/>
      <c r="BD16" s="114"/>
      <c r="BE16" s="114"/>
      <c r="BF16" s="114"/>
      <c r="BG16" s="114"/>
      <c r="BH16" s="114"/>
      <c r="BI16" s="127"/>
      <c r="BJ16" s="126"/>
      <c r="BK16" s="119"/>
      <c r="BL16" s="113"/>
      <c r="BM16" s="114"/>
      <c r="BN16" s="114"/>
      <c r="BO16" s="114"/>
      <c r="BP16" s="114"/>
      <c r="BQ16" s="114"/>
      <c r="BR16" s="114"/>
      <c r="BS16" s="127"/>
      <c r="BT16" s="126"/>
      <c r="BU16" s="120"/>
      <c r="BV16" s="113"/>
      <c r="BW16" s="114"/>
      <c r="BX16" s="114"/>
      <c r="BY16" s="114"/>
      <c r="BZ16" s="114"/>
      <c r="CA16" s="114"/>
      <c r="CB16" s="114"/>
      <c r="CC16" s="127"/>
      <c r="CD16" s="126"/>
      <c r="CE16" s="167"/>
      <c r="CF16" s="170">
        <f>(CE16+BU16+BK16+BA16+AQ16+AG16+W16)</f>
        <v>1</v>
      </c>
    </row>
    <row r="17" spans="1:84" s="12" customFormat="1" ht="25.5">
      <c r="A17" s="134">
        <v>6</v>
      </c>
      <c r="B17" s="208" t="s">
        <v>91</v>
      </c>
      <c r="C17" s="242"/>
      <c r="D17" s="257"/>
      <c r="E17" s="124">
        <f t="shared" si="8"/>
        <v>15</v>
      </c>
      <c r="F17" s="112">
        <f t="shared" si="9"/>
        <v>0</v>
      </c>
      <c r="G17" s="112">
        <f t="shared" si="10"/>
        <v>15</v>
      </c>
      <c r="H17" s="112">
        <f t="shared" si="11"/>
        <v>0</v>
      </c>
      <c r="I17" s="112">
        <f t="shared" si="12"/>
        <v>0</v>
      </c>
      <c r="J17" s="112">
        <f t="shared" si="13"/>
        <v>0</v>
      </c>
      <c r="K17" s="112">
        <f t="shared" si="14"/>
        <v>0</v>
      </c>
      <c r="L17" s="112">
        <f t="shared" si="15"/>
        <v>0</v>
      </c>
      <c r="M17" s="112">
        <f t="shared" si="16"/>
        <v>0</v>
      </c>
      <c r="N17" s="113"/>
      <c r="O17" s="284">
        <v>15</v>
      </c>
      <c r="P17" s="284"/>
      <c r="Q17" s="284"/>
      <c r="R17" s="284"/>
      <c r="S17" s="284"/>
      <c r="T17" s="289"/>
      <c r="U17" s="290"/>
      <c r="V17" s="291"/>
      <c r="W17" s="292">
        <v>1</v>
      </c>
      <c r="X17" s="293"/>
      <c r="Y17" s="284"/>
      <c r="Z17" s="284"/>
      <c r="AA17" s="284"/>
      <c r="AB17" s="284"/>
      <c r="AC17" s="284"/>
      <c r="AD17" s="284"/>
      <c r="AE17" s="294"/>
      <c r="AF17" s="291"/>
      <c r="AG17" s="287"/>
      <c r="AH17" s="296"/>
      <c r="AI17" s="284"/>
      <c r="AJ17" s="284"/>
      <c r="AK17" s="284"/>
      <c r="AL17" s="284"/>
      <c r="AM17" s="284"/>
      <c r="AN17" s="284"/>
      <c r="AO17" s="294"/>
      <c r="AP17" s="291"/>
      <c r="AQ17" s="287"/>
      <c r="AR17" s="296"/>
      <c r="AS17" s="284"/>
      <c r="AT17" s="284"/>
      <c r="AU17" s="284"/>
      <c r="AV17" s="284"/>
      <c r="AW17" s="284"/>
      <c r="AX17" s="284"/>
      <c r="AY17" s="294"/>
      <c r="AZ17" s="291"/>
      <c r="BA17" s="287"/>
      <c r="BB17" s="296"/>
      <c r="BC17" s="114"/>
      <c r="BD17" s="114"/>
      <c r="BE17" s="114"/>
      <c r="BF17" s="114"/>
      <c r="BG17" s="114"/>
      <c r="BH17" s="114"/>
      <c r="BI17" s="127"/>
      <c r="BJ17" s="126"/>
      <c r="BK17" s="119"/>
      <c r="BL17" s="113"/>
      <c r="BM17" s="114"/>
      <c r="BN17" s="114"/>
      <c r="BO17" s="114"/>
      <c r="BP17" s="114"/>
      <c r="BQ17" s="114"/>
      <c r="BR17" s="114"/>
      <c r="BS17" s="127"/>
      <c r="BT17" s="126"/>
      <c r="BU17" s="120"/>
      <c r="BV17" s="113"/>
      <c r="BW17" s="114"/>
      <c r="BX17" s="114"/>
      <c r="BY17" s="114"/>
      <c r="BZ17" s="114"/>
      <c r="CA17" s="114"/>
      <c r="CB17" s="114"/>
      <c r="CC17" s="127"/>
      <c r="CD17" s="126"/>
      <c r="CE17" s="167"/>
      <c r="CF17" s="170">
        <f t="shared" si="17"/>
        <v>1</v>
      </c>
    </row>
    <row r="18" spans="1:84" s="12" customFormat="1" ht="12.75">
      <c r="A18" s="134">
        <v>7</v>
      </c>
      <c r="B18" s="208" t="s">
        <v>47</v>
      </c>
      <c r="C18" s="241"/>
      <c r="D18" s="258"/>
      <c r="E18" s="124">
        <f t="shared" si="8"/>
        <v>15</v>
      </c>
      <c r="F18" s="112">
        <f t="shared" si="9"/>
        <v>15</v>
      </c>
      <c r="G18" s="112">
        <f t="shared" si="10"/>
        <v>0</v>
      </c>
      <c r="H18" s="112">
        <f t="shared" si="11"/>
        <v>0</v>
      </c>
      <c r="I18" s="112">
        <f t="shared" si="12"/>
        <v>0</v>
      </c>
      <c r="J18" s="112">
        <f t="shared" si="13"/>
        <v>0</v>
      </c>
      <c r="K18" s="112">
        <f t="shared" si="14"/>
        <v>0</v>
      </c>
      <c r="L18" s="112">
        <f t="shared" si="15"/>
        <v>0</v>
      </c>
      <c r="M18" s="112">
        <f t="shared" si="16"/>
        <v>0</v>
      </c>
      <c r="N18" s="128">
        <v>15</v>
      </c>
      <c r="O18" s="285"/>
      <c r="P18" s="284"/>
      <c r="Q18" s="284"/>
      <c r="R18" s="284"/>
      <c r="S18" s="284"/>
      <c r="T18" s="289"/>
      <c r="U18" s="290"/>
      <c r="V18" s="291"/>
      <c r="W18" s="292">
        <v>1</v>
      </c>
      <c r="X18" s="293"/>
      <c r="Y18" s="284"/>
      <c r="Z18" s="284"/>
      <c r="AA18" s="284"/>
      <c r="AB18" s="284"/>
      <c r="AC18" s="284"/>
      <c r="AD18" s="284"/>
      <c r="AE18" s="294"/>
      <c r="AF18" s="291"/>
      <c r="AG18" s="287"/>
      <c r="AH18" s="296"/>
      <c r="AI18" s="284"/>
      <c r="AJ18" s="284"/>
      <c r="AK18" s="284"/>
      <c r="AL18" s="284"/>
      <c r="AM18" s="284"/>
      <c r="AN18" s="284"/>
      <c r="AO18" s="294"/>
      <c r="AP18" s="291"/>
      <c r="AQ18" s="287"/>
      <c r="AR18" s="296"/>
      <c r="AS18" s="284"/>
      <c r="AT18" s="284"/>
      <c r="AU18" s="284"/>
      <c r="AV18" s="284"/>
      <c r="AW18" s="284"/>
      <c r="AX18" s="284"/>
      <c r="AY18" s="294"/>
      <c r="AZ18" s="291"/>
      <c r="BA18" s="287"/>
      <c r="BB18" s="296"/>
      <c r="BC18" s="114"/>
      <c r="BD18" s="114"/>
      <c r="BE18" s="114"/>
      <c r="BF18" s="114"/>
      <c r="BG18" s="114"/>
      <c r="BH18" s="114"/>
      <c r="BI18" s="127"/>
      <c r="BJ18" s="126"/>
      <c r="BK18" s="119"/>
      <c r="BL18" s="113"/>
      <c r="BM18" s="114"/>
      <c r="BN18" s="114"/>
      <c r="BO18" s="114"/>
      <c r="BP18" s="114"/>
      <c r="BQ18" s="114"/>
      <c r="BR18" s="114"/>
      <c r="BS18" s="127"/>
      <c r="BT18" s="126"/>
      <c r="BU18" s="120"/>
      <c r="BV18" s="113"/>
      <c r="BW18" s="114"/>
      <c r="BX18" s="114"/>
      <c r="BY18" s="114"/>
      <c r="BZ18" s="114"/>
      <c r="CA18" s="114"/>
      <c r="CB18" s="114"/>
      <c r="CC18" s="127"/>
      <c r="CD18" s="126"/>
      <c r="CE18" s="167"/>
      <c r="CF18" s="170">
        <f t="shared" si="17"/>
        <v>1</v>
      </c>
    </row>
    <row r="19" spans="1:84" s="12" customFormat="1" ht="12.75">
      <c r="A19" s="134">
        <v>8</v>
      </c>
      <c r="B19" s="208" t="s">
        <v>78</v>
      </c>
      <c r="C19" s="241"/>
      <c r="D19" s="258"/>
      <c r="E19" s="124">
        <f>SUM(F19:M19)</f>
        <v>15</v>
      </c>
      <c r="F19" s="112">
        <f aca="true" t="shared" si="19" ref="F19:M20">SUM(N19+X19+AH19+AR19+BB19+BL19+BV19)</f>
        <v>15</v>
      </c>
      <c r="G19" s="112">
        <f t="shared" si="19"/>
        <v>0</v>
      </c>
      <c r="H19" s="112">
        <f t="shared" si="19"/>
        <v>0</v>
      </c>
      <c r="I19" s="112">
        <f t="shared" si="19"/>
        <v>0</v>
      </c>
      <c r="J19" s="112">
        <f t="shared" si="19"/>
        <v>0</v>
      </c>
      <c r="K19" s="112">
        <f t="shared" si="19"/>
        <v>0</v>
      </c>
      <c r="L19" s="112">
        <f t="shared" si="19"/>
        <v>0</v>
      </c>
      <c r="M19" s="112">
        <f t="shared" si="19"/>
        <v>0</v>
      </c>
      <c r="N19" s="128">
        <v>15</v>
      </c>
      <c r="O19" s="285"/>
      <c r="P19" s="284"/>
      <c r="Q19" s="284"/>
      <c r="R19" s="284"/>
      <c r="S19" s="284"/>
      <c r="T19" s="289"/>
      <c r="U19" s="290"/>
      <c r="V19" s="291"/>
      <c r="W19" s="292">
        <v>2</v>
      </c>
      <c r="X19" s="293"/>
      <c r="Y19" s="284"/>
      <c r="Z19" s="284"/>
      <c r="AA19" s="284"/>
      <c r="AB19" s="284"/>
      <c r="AC19" s="284"/>
      <c r="AD19" s="284"/>
      <c r="AE19" s="294"/>
      <c r="AF19" s="291"/>
      <c r="AG19" s="287"/>
      <c r="AH19" s="296"/>
      <c r="AI19" s="284"/>
      <c r="AJ19" s="284"/>
      <c r="AK19" s="284"/>
      <c r="AL19" s="284"/>
      <c r="AM19" s="284"/>
      <c r="AN19" s="284"/>
      <c r="AO19" s="294"/>
      <c r="AP19" s="291"/>
      <c r="AQ19" s="287"/>
      <c r="AR19" s="296"/>
      <c r="AS19" s="284"/>
      <c r="AT19" s="284"/>
      <c r="AU19" s="284"/>
      <c r="AV19" s="284"/>
      <c r="AW19" s="284"/>
      <c r="AX19" s="284"/>
      <c r="AY19" s="294"/>
      <c r="AZ19" s="291"/>
      <c r="BA19" s="287"/>
      <c r="BB19" s="296"/>
      <c r="BC19" s="114"/>
      <c r="BD19" s="114"/>
      <c r="BE19" s="114"/>
      <c r="BF19" s="114"/>
      <c r="BG19" s="114"/>
      <c r="BH19" s="114"/>
      <c r="BI19" s="127"/>
      <c r="BJ19" s="126"/>
      <c r="BK19" s="119"/>
      <c r="BL19" s="113"/>
      <c r="BM19" s="114"/>
      <c r="BN19" s="114"/>
      <c r="BO19" s="114"/>
      <c r="BP19" s="114"/>
      <c r="BQ19" s="114"/>
      <c r="BR19" s="114"/>
      <c r="BS19" s="127"/>
      <c r="BT19" s="126"/>
      <c r="BU19" s="120"/>
      <c r="BV19" s="113"/>
      <c r="BW19" s="114"/>
      <c r="BX19" s="114"/>
      <c r="BY19" s="114"/>
      <c r="BZ19" s="114"/>
      <c r="CA19" s="114"/>
      <c r="CB19" s="114"/>
      <c r="CC19" s="127"/>
      <c r="CD19" s="126"/>
      <c r="CE19" s="167"/>
      <c r="CF19" s="170">
        <f>(CE19+BU19+BK19+BA19+AQ19+AG19+W19)</f>
        <v>2</v>
      </c>
    </row>
    <row r="20" spans="1:84" s="12" customFormat="1" ht="12.75">
      <c r="A20" s="135">
        <v>9</v>
      </c>
      <c r="B20" s="209" t="s">
        <v>74</v>
      </c>
      <c r="C20" s="243"/>
      <c r="D20" s="259"/>
      <c r="E20" s="124">
        <f>SUM(F20:M20)</f>
        <v>30</v>
      </c>
      <c r="F20" s="112">
        <f t="shared" si="19"/>
        <v>0</v>
      </c>
      <c r="G20" s="112">
        <f t="shared" si="19"/>
        <v>30</v>
      </c>
      <c r="H20" s="112">
        <f t="shared" si="19"/>
        <v>0</v>
      </c>
      <c r="I20" s="112">
        <f t="shared" si="19"/>
        <v>0</v>
      </c>
      <c r="J20" s="112">
        <f t="shared" si="19"/>
        <v>0</v>
      </c>
      <c r="K20" s="112">
        <f t="shared" si="19"/>
        <v>0</v>
      </c>
      <c r="L20" s="112">
        <f t="shared" si="19"/>
        <v>0</v>
      </c>
      <c r="M20" s="112">
        <f t="shared" si="19"/>
        <v>0</v>
      </c>
      <c r="N20" s="130"/>
      <c r="O20" s="285"/>
      <c r="P20" s="297"/>
      <c r="Q20" s="297"/>
      <c r="R20" s="297"/>
      <c r="S20" s="285"/>
      <c r="T20" s="298"/>
      <c r="U20" s="290"/>
      <c r="V20" s="299"/>
      <c r="W20" s="300"/>
      <c r="X20" s="297"/>
      <c r="Y20" s="285">
        <v>30</v>
      </c>
      <c r="Z20" s="285"/>
      <c r="AA20" s="297"/>
      <c r="AB20" s="297"/>
      <c r="AC20" s="285"/>
      <c r="AD20" s="285"/>
      <c r="AE20" s="294"/>
      <c r="AF20" s="299"/>
      <c r="AG20" s="287">
        <v>2</v>
      </c>
      <c r="AH20" s="301"/>
      <c r="AI20" s="285"/>
      <c r="AJ20" s="285"/>
      <c r="AK20" s="285"/>
      <c r="AL20" s="285"/>
      <c r="AM20" s="285"/>
      <c r="AN20" s="285"/>
      <c r="AO20" s="294"/>
      <c r="AP20" s="299"/>
      <c r="AQ20" s="287"/>
      <c r="AR20" s="301"/>
      <c r="AS20" s="285"/>
      <c r="AT20" s="285"/>
      <c r="AU20" s="285"/>
      <c r="AV20" s="285"/>
      <c r="AW20" s="285"/>
      <c r="AX20" s="285"/>
      <c r="AY20" s="294"/>
      <c r="AZ20" s="299"/>
      <c r="BA20" s="287"/>
      <c r="BB20" s="301"/>
      <c r="BC20" s="129"/>
      <c r="BD20" s="129"/>
      <c r="BE20" s="129"/>
      <c r="BF20" s="129"/>
      <c r="BG20" s="129"/>
      <c r="BH20" s="129"/>
      <c r="BI20" s="127"/>
      <c r="BJ20" s="131"/>
      <c r="BK20" s="119"/>
      <c r="BL20" s="128"/>
      <c r="BM20" s="129"/>
      <c r="BN20" s="129"/>
      <c r="BO20" s="129"/>
      <c r="BP20" s="129"/>
      <c r="BQ20" s="129"/>
      <c r="BR20" s="129"/>
      <c r="BS20" s="127"/>
      <c r="BT20" s="131"/>
      <c r="BU20" s="120"/>
      <c r="BV20" s="128"/>
      <c r="BW20" s="129"/>
      <c r="BX20" s="129"/>
      <c r="BY20" s="129"/>
      <c r="BZ20" s="129"/>
      <c r="CA20" s="129"/>
      <c r="CB20" s="129"/>
      <c r="CC20" s="127"/>
      <c r="CD20" s="131"/>
      <c r="CE20" s="168"/>
      <c r="CF20" s="170">
        <f>(CE20+BU20+BK20+BA20+AQ20+AG20+W20)</f>
        <v>2</v>
      </c>
    </row>
    <row r="21" spans="1:84" s="12" customFormat="1" ht="12.75">
      <c r="A21" s="135">
        <v>10</v>
      </c>
      <c r="B21" s="209" t="s">
        <v>116</v>
      </c>
      <c r="C21" s="243"/>
      <c r="D21" s="259"/>
      <c r="E21" s="124">
        <f t="shared" si="8"/>
        <v>30</v>
      </c>
      <c r="F21" s="112">
        <f t="shared" si="9"/>
        <v>0</v>
      </c>
      <c r="G21" s="112">
        <f t="shared" si="10"/>
        <v>0</v>
      </c>
      <c r="H21" s="112">
        <f t="shared" si="11"/>
        <v>0</v>
      </c>
      <c r="I21" s="112">
        <f t="shared" si="12"/>
        <v>0</v>
      </c>
      <c r="J21" s="112">
        <f t="shared" si="13"/>
        <v>0</v>
      </c>
      <c r="K21" s="112">
        <f t="shared" si="14"/>
        <v>0</v>
      </c>
      <c r="L21" s="112">
        <f t="shared" si="15"/>
        <v>30</v>
      </c>
      <c r="M21" s="112">
        <f t="shared" si="16"/>
        <v>0</v>
      </c>
      <c r="N21" s="130"/>
      <c r="O21" s="285"/>
      <c r="P21" s="297"/>
      <c r="Q21" s="297"/>
      <c r="R21" s="297"/>
      <c r="S21" s="285"/>
      <c r="T21" s="298"/>
      <c r="U21" s="290"/>
      <c r="V21" s="299"/>
      <c r="W21" s="300"/>
      <c r="X21" s="297"/>
      <c r="Y21" s="285"/>
      <c r="Z21" s="285"/>
      <c r="AA21" s="297"/>
      <c r="AB21" s="297"/>
      <c r="AC21" s="285"/>
      <c r="AD21" s="285"/>
      <c r="AE21" s="294"/>
      <c r="AF21" s="299"/>
      <c r="AG21" s="287"/>
      <c r="AH21" s="301"/>
      <c r="AI21" s="285"/>
      <c r="AJ21" s="285"/>
      <c r="AK21" s="285"/>
      <c r="AL21" s="285"/>
      <c r="AM21" s="285"/>
      <c r="AN21" s="285"/>
      <c r="AO21" s="294"/>
      <c r="AP21" s="299"/>
      <c r="AQ21" s="287"/>
      <c r="AR21" s="301"/>
      <c r="AS21" s="285"/>
      <c r="AT21" s="285"/>
      <c r="AU21" s="285"/>
      <c r="AV21" s="285"/>
      <c r="AW21" s="285"/>
      <c r="AX21" s="285"/>
      <c r="AY21" s="294"/>
      <c r="AZ21" s="299"/>
      <c r="BA21" s="287"/>
      <c r="BB21" s="301"/>
      <c r="BC21" s="129"/>
      <c r="BD21" s="129"/>
      <c r="BE21" s="129"/>
      <c r="BF21" s="129"/>
      <c r="BG21" s="129"/>
      <c r="BH21" s="129">
        <v>30</v>
      </c>
      <c r="BI21" s="127"/>
      <c r="BJ21" s="131"/>
      <c r="BK21" s="119">
        <v>2</v>
      </c>
      <c r="BL21" s="128"/>
      <c r="BM21" s="129"/>
      <c r="BN21" s="129"/>
      <c r="BO21" s="129"/>
      <c r="BP21" s="129"/>
      <c r="BQ21" s="129"/>
      <c r="BR21" s="129"/>
      <c r="BS21" s="127"/>
      <c r="BT21" s="131"/>
      <c r="BU21" s="120"/>
      <c r="BV21" s="128"/>
      <c r="BW21" s="129"/>
      <c r="BX21" s="129"/>
      <c r="BY21" s="129"/>
      <c r="BZ21" s="129"/>
      <c r="CA21" s="129"/>
      <c r="CB21" s="129"/>
      <c r="CC21" s="127"/>
      <c r="CD21" s="131"/>
      <c r="CE21" s="168"/>
      <c r="CF21" s="170">
        <f t="shared" si="17"/>
        <v>2</v>
      </c>
    </row>
    <row r="22" spans="1:84" s="12" customFormat="1" ht="16.5" customHeight="1">
      <c r="A22" s="15"/>
      <c r="B22" s="12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44"/>
    </row>
    <row r="23" spans="1:84" s="69" customFormat="1" ht="22.5" customHeight="1">
      <c r="A23" s="77" t="s">
        <v>16</v>
      </c>
      <c r="B23" s="141" t="s">
        <v>99</v>
      </c>
      <c r="C23" s="238"/>
      <c r="D23" s="238"/>
      <c r="E23" s="70">
        <f aca="true" t="shared" si="20" ref="E23:U23">SUM(E24:E31)</f>
        <v>330</v>
      </c>
      <c r="F23" s="70">
        <f t="shared" si="20"/>
        <v>135</v>
      </c>
      <c r="G23" s="70">
        <f t="shared" si="20"/>
        <v>195</v>
      </c>
      <c r="H23" s="70">
        <f t="shared" si="20"/>
        <v>0</v>
      </c>
      <c r="I23" s="70">
        <f t="shared" si="20"/>
        <v>0</v>
      </c>
      <c r="J23" s="70">
        <f t="shared" si="20"/>
        <v>0</v>
      </c>
      <c r="K23" s="70">
        <f t="shared" si="20"/>
        <v>0</v>
      </c>
      <c r="L23" s="70">
        <f t="shared" si="20"/>
        <v>0</v>
      </c>
      <c r="M23" s="70">
        <f t="shared" si="20"/>
        <v>0</v>
      </c>
      <c r="N23" s="57">
        <f t="shared" si="20"/>
        <v>75</v>
      </c>
      <c r="O23" s="57">
        <f t="shared" si="20"/>
        <v>120</v>
      </c>
      <c r="P23" s="57">
        <f t="shared" si="20"/>
        <v>0</v>
      </c>
      <c r="Q23" s="57">
        <f t="shared" si="20"/>
        <v>0</v>
      </c>
      <c r="R23" s="57">
        <f t="shared" si="20"/>
        <v>0</v>
      </c>
      <c r="S23" s="57">
        <f t="shared" si="20"/>
        <v>0</v>
      </c>
      <c r="T23" s="57">
        <f t="shared" si="20"/>
        <v>0</v>
      </c>
      <c r="U23" s="57">
        <f t="shared" si="20"/>
        <v>0</v>
      </c>
      <c r="V23" s="67">
        <f>COUNTIF(V24:V31,"E")</f>
        <v>4</v>
      </c>
      <c r="W23" s="67">
        <f aca="true" t="shared" si="21" ref="W23:AE23">SUM(W24:W31)</f>
        <v>22</v>
      </c>
      <c r="X23" s="66">
        <f t="shared" si="21"/>
        <v>60</v>
      </c>
      <c r="Y23" s="66">
        <f t="shared" si="21"/>
        <v>75</v>
      </c>
      <c r="Z23" s="66">
        <f t="shared" si="21"/>
        <v>0</v>
      </c>
      <c r="AA23" s="66">
        <f t="shared" si="21"/>
        <v>0</v>
      </c>
      <c r="AB23" s="66">
        <f t="shared" si="21"/>
        <v>0</v>
      </c>
      <c r="AC23" s="66">
        <f t="shared" si="21"/>
        <v>0</v>
      </c>
      <c r="AD23" s="66">
        <f t="shared" si="21"/>
        <v>0</v>
      </c>
      <c r="AE23" s="66">
        <f t="shared" si="21"/>
        <v>0</v>
      </c>
      <c r="AF23" s="67">
        <f>COUNTIF(AF24:AF31,"E")</f>
        <v>3</v>
      </c>
      <c r="AG23" s="67">
        <f aca="true" t="shared" si="22" ref="AG23:AO23">SUM(AG24:AG31)</f>
        <v>14</v>
      </c>
      <c r="AH23" s="66">
        <f t="shared" si="22"/>
        <v>0</v>
      </c>
      <c r="AI23" s="66">
        <f t="shared" si="22"/>
        <v>0</v>
      </c>
      <c r="AJ23" s="66">
        <f t="shared" si="22"/>
        <v>0</v>
      </c>
      <c r="AK23" s="66">
        <f t="shared" si="22"/>
        <v>0</v>
      </c>
      <c r="AL23" s="66">
        <f t="shared" si="22"/>
        <v>0</v>
      </c>
      <c r="AM23" s="66">
        <f t="shared" si="22"/>
        <v>0</v>
      </c>
      <c r="AN23" s="66">
        <f t="shared" si="22"/>
        <v>0</v>
      </c>
      <c r="AO23" s="66">
        <f t="shared" si="22"/>
        <v>0</v>
      </c>
      <c r="AP23" s="67">
        <f>COUNTIF(AP24:AP31,"E")</f>
        <v>0</v>
      </c>
      <c r="AQ23" s="67">
        <f aca="true" t="shared" si="23" ref="AQ23:AY23">SUM(AQ24:AQ31)</f>
        <v>0</v>
      </c>
      <c r="AR23" s="66">
        <f t="shared" si="23"/>
        <v>0</v>
      </c>
      <c r="AS23" s="66">
        <f t="shared" si="23"/>
        <v>0</v>
      </c>
      <c r="AT23" s="66">
        <f t="shared" si="23"/>
        <v>0</v>
      </c>
      <c r="AU23" s="66">
        <f t="shared" si="23"/>
        <v>0</v>
      </c>
      <c r="AV23" s="66">
        <f t="shared" si="23"/>
        <v>0</v>
      </c>
      <c r="AW23" s="66">
        <f t="shared" si="23"/>
        <v>0</v>
      </c>
      <c r="AX23" s="66">
        <f t="shared" si="23"/>
        <v>0</v>
      </c>
      <c r="AY23" s="66">
        <f t="shared" si="23"/>
        <v>0</v>
      </c>
      <c r="AZ23" s="67">
        <f>COUNTIF(AZ24:AZ31,"E")</f>
        <v>0</v>
      </c>
      <c r="BA23" s="67">
        <f aca="true" t="shared" si="24" ref="BA23:BI23">SUM(BA24:BA31)</f>
        <v>0</v>
      </c>
      <c r="BB23" s="66">
        <f t="shared" si="24"/>
        <v>0</v>
      </c>
      <c r="BC23" s="66">
        <f t="shared" si="24"/>
        <v>0</v>
      </c>
      <c r="BD23" s="66">
        <f t="shared" si="24"/>
        <v>0</v>
      </c>
      <c r="BE23" s="66">
        <f t="shared" si="24"/>
        <v>0</v>
      </c>
      <c r="BF23" s="66">
        <f t="shared" si="24"/>
        <v>0</v>
      </c>
      <c r="BG23" s="66">
        <f t="shared" si="24"/>
        <v>0</v>
      </c>
      <c r="BH23" s="66">
        <f t="shared" si="24"/>
        <v>0</v>
      </c>
      <c r="BI23" s="66">
        <f t="shared" si="24"/>
        <v>0</v>
      </c>
      <c r="BJ23" s="67">
        <f>COUNTIF(BJ24:BJ31,"E")</f>
        <v>0</v>
      </c>
      <c r="BK23" s="67">
        <f aca="true" t="shared" si="25" ref="BK23:BS23">SUM(BK24:BK31)</f>
        <v>0</v>
      </c>
      <c r="BL23" s="66">
        <f t="shared" si="25"/>
        <v>0</v>
      </c>
      <c r="BM23" s="66">
        <f t="shared" si="25"/>
        <v>0</v>
      </c>
      <c r="BN23" s="66">
        <f t="shared" si="25"/>
        <v>0</v>
      </c>
      <c r="BO23" s="66">
        <f t="shared" si="25"/>
        <v>0</v>
      </c>
      <c r="BP23" s="66">
        <f t="shared" si="25"/>
        <v>0</v>
      </c>
      <c r="BQ23" s="66">
        <f t="shared" si="25"/>
        <v>0</v>
      </c>
      <c r="BR23" s="66">
        <f t="shared" si="25"/>
        <v>0</v>
      </c>
      <c r="BS23" s="66">
        <f t="shared" si="25"/>
        <v>0</v>
      </c>
      <c r="BT23" s="67">
        <f>COUNTIF(BT24:BT31,"E")</f>
        <v>0</v>
      </c>
      <c r="BU23" s="80">
        <f aca="true" t="shared" si="26" ref="BU23:CC23">SUM(BU24:BU31)</f>
        <v>0</v>
      </c>
      <c r="BV23" s="66">
        <f t="shared" si="26"/>
        <v>0</v>
      </c>
      <c r="BW23" s="66">
        <f t="shared" si="26"/>
        <v>0</v>
      </c>
      <c r="BX23" s="66">
        <f t="shared" si="26"/>
        <v>0</v>
      </c>
      <c r="BY23" s="66">
        <f t="shared" si="26"/>
        <v>0</v>
      </c>
      <c r="BZ23" s="66">
        <f t="shared" si="26"/>
        <v>0</v>
      </c>
      <c r="CA23" s="66">
        <f t="shared" si="26"/>
        <v>0</v>
      </c>
      <c r="CB23" s="66">
        <f t="shared" si="26"/>
        <v>0</v>
      </c>
      <c r="CC23" s="66">
        <f t="shared" si="26"/>
        <v>0</v>
      </c>
      <c r="CD23" s="67">
        <f>COUNTIF(CD24:CD31,"E")</f>
        <v>0</v>
      </c>
      <c r="CE23" s="171">
        <f>SUM(CE24:CE31)</f>
        <v>0</v>
      </c>
      <c r="CF23" s="172">
        <f>SUM(CF24:CF31)</f>
        <v>36</v>
      </c>
    </row>
    <row r="24" spans="1:84" s="12" customFormat="1" ht="14.25" customHeight="1">
      <c r="A24" s="133">
        <v>1</v>
      </c>
      <c r="B24" s="210" t="s">
        <v>48</v>
      </c>
      <c r="C24" s="240"/>
      <c r="D24" s="260"/>
      <c r="E24" s="124">
        <f>SUM(F24:M24)</f>
        <v>45</v>
      </c>
      <c r="F24" s="112">
        <f aca="true" t="shared" si="27" ref="F24:M24">SUM(N24+X24+AH24+AR24+BB24+BL24+BV24)</f>
        <v>15</v>
      </c>
      <c r="G24" s="112">
        <f t="shared" si="27"/>
        <v>30</v>
      </c>
      <c r="H24" s="112">
        <f t="shared" si="27"/>
        <v>0</v>
      </c>
      <c r="I24" s="112">
        <f t="shared" si="27"/>
        <v>0</v>
      </c>
      <c r="J24" s="112">
        <f t="shared" si="27"/>
        <v>0</v>
      </c>
      <c r="K24" s="112">
        <f t="shared" si="27"/>
        <v>0</v>
      </c>
      <c r="L24" s="112">
        <f t="shared" si="27"/>
        <v>0</v>
      </c>
      <c r="M24" s="112">
        <f t="shared" si="27"/>
        <v>0</v>
      </c>
      <c r="N24" s="113">
        <v>15</v>
      </c>
      <c r="O24" s="114">
        <v>30</v>
      </c>
      <c r="P24" s="114"/>
      <c r="Q24" s="114"/>
      <c r="R24" s="114"/>
      <c r="S24" s="114"/>
      <c r="T24" s="114"/>
      <c r="U24" s="115"/>
      <c r="V24" s="116" t="s">
        <v>67</v>
      </c>
      <c r="W24" s="117">
        <v>5</v>
      </c>
      <c r="X24" s="113"/>
      <c r="Y24" s="114"/>
      <c r="Z24" s="114"/>
      <c r="AA24" s="114"/>
      <c r="AB24" s="114"/>
      <c r="AC24" s="114"/>
      <c r="AD24" s="114"/>
      <c r="AE24" s="115"/>
      <c r="AF24" s="116"/>
      <c r="AG24" s="117"/>
      <c r="AH24" s="113"/>
      <c r="AI24" s="114"/>
      <c r="AJ24" s="114"/>
      <c r="AK24" s="114"/>
      <c r="AL24" s="114"/>
      <c r="AM24" s="114"/>
      <c r="AN24" s="114"/>
      <c r="AO24" s="115"/>
      <c r="AP24" s="116"/>
      <c r="AQ24" s="117"/>
      <c r="AR24" s="113"/>
      <c r="AS24" s="114"/>
      <c r="AT24" s="114"/>
      <c r="AU24" s="114"/>
      <c r="AV24" s="114"/>
      <c r="AW24" s="114"/>
      <c r="AX24" s="114"/>
      <c r="AY24" s="115"/>
      <c r="AZ24" s="116"/>
      <c r="BA24" s="117"/>
      <c r="BB24" s="113"/>
      <c r="BC24" s="114"/>
      <c r="BD24" s="114"/>
      <c r="BE24" s="114"/>
      <c r="BF24" s="114"/>
      <c r="BG24" s="114"/>
      <c r="BH24" s="114"/>
      <c r="BI24" s="115"/>
      <c r="BJ24" s="116"/>
      <c r="BK24" s="117"/>
      <c r="BL24" s="113"/>
      <c r="BM24" s="114"/>
      <c r="BN24" s="114"/>
      <c r="BO24" s="114"/>
      <c r="BP24" s="114"/>
      <c r="BQ24" s="114"/>
      <c r="BR24" s="114"/>
      <c r="BS24" s="115"/>
      <c r="BT24" s="116"/>
      <c r="BU24" s="118"/>
      <c r="BV24" s="113"/>
      <c r="BW24" s="114"/>
      <c r="BX24" s="114"/>
      <c r="BY24" s="114"/>
      <c r="BZ24" s="114"/>
      <c r="CA24" s="114"/>
      <c r="CB24" s="114"/>
      <c r="CC24" s="115"/>
      <c r="CD24" s="116"/>
      <c r="CE24" s="167"/>
      <c r="CF24" s="170">
        <f>(CE24+BU24+BK24+BA24+AQ24+AG24+W24)</f>
        <v>5</v>
      </c>
    </row>
    <row r="25" spans="1:84" s="12" customFormat="1" ht="12.75" customHeight="1">
      <c r="A25" s="134">
        <v>2</v>
      </c>
      <c r="B25" s="211" t="s">
        <v>49</v>
      </c>
      <c r="C25" s="244"/>
      <c r="D25" s="261"/>
      <c r="E25" s="124">
        <f aca="true" t="shared" si="28" ref="E25:E31">SUM(F25:M25)</f>
        <v>45</v>
      </c>
      <c r="F25" s="112">
        <f aca="true" t="shared" si="29" ref="F25:F31">SUM(N25+X25+AH25+AR25+BB25+BL25+BV25)</f>
        <v>15</v>
      </c>
      <c r="G25" s="112">
        <f aca="true" t="shared" si="30" ref="G25:G31">SUM(O25+Y25+AI25+AS25+BC25+BM25+BW25)</f>
        <v>30</v>
      </c>
      <c r="H25" s="112">
        <f aca="true" t="shared" si="31" ref="H25:H31">SUM(P25+Z25+AJ25+AT25+BD25+BN25+BX25)</f>
        <v>0</v>
      </c>
      <c r="I25" s="112">
        <f aca="true" t="shared" si="32" ref="I25:I31">SUM(Q25+AA25+AK25+AU25+BE25+BO25+BY25)</f>
        <v>0</v>
      </c>
      <c r="J25" s="112">
        <f aca="true" t="shared" si="33" ref="J25:J31">SUM(R25+AB25+AL25+AV25+BF25+BP25+BZ25)</f>
        <v>0</v>
      </c>
      <c r="K25" s="112">
        <f aca="true" t="shared" si="34" ref="K25:K31">SUM(S25+AC25+AM25+AW25+BG25+BQ25+CA25)</f>
        <v>0</v>
      </c>
      <c r="L25" s="112">
        <f aca="true" t="shared" si="35" ref="L25:L31">SUM(T25+AD25+AN25+AX25+BH25+BR25+CB25)</f>
        <v>0</v>
      </c>
      <c r="M25" s="112">
        <f aca="true" t="shared" si="36" ref="M25:M31">SUM(U25+AE25+AO25+AY25+BI25+BS25+CC25)</f>
        <v>0</v>
      </c>
      <c r="N25" s="113">
        <v>15</v>
      </c>
      <c r="O25" s="114">
        <v>30</v>
      </c>
      <c r="P25" s="114"/>
      <c r="Q25" s="114"/>
      <c r="R25" s="114"/>
      <c r="S25" s="114"/>
      <c r="T25" s="114"/>
      <c r="U25" s="115"/>
      <c r="V25" s="116" t="s">
        <v>67</v>
      </c>
      <c r="W25" s="117">
        <v>6</v>
      </c>
      <c r="X25" s="113"/>
      <c r="Y25" s="114"/>
      <c r="Z25" s="114"/>
      <c r="AA25" s="114"/>
      <c r="AB25" s="114"/>
      <c r="AC25" s="114"/>
      <c r="AD25" s="114"/>
      <c r="AE25" s="115"/>
      <c r="AF25" s="116"/>
      <c r="AG25" s="117"/>
      <c r="AH25" s="113"/>
      <c r="AI25" s="114"/>
      <c r="AJ25" s="114"/>
      <c r="AK25" s="114"/>
      <c r="AL25" s="114"/>
      <c r="AM25" s="114"/>
      <c r="AN25" s="114"/>
      <c r="AO25" s="115"/>
      <c r="AP25" s="116"/>
      <c r="AQ25" s="117"/>
      <c r="AR25" s="113"/>
      <c r="AS25" s="114"/>
      <c r="AT25" s="114"/>
      <c r="AU25" s="114"/>
      <c r="AV25" s="114"/>
      <c r="AW25" s="114"/>
      <c r="AX25" s="114"/>
      <c r="AY25" s="115"/>
      <c r="AZ25" s="116"/>
      <c r="BA25" s="117"/>
      <c r="BB25" s="113"/>
      <c r="BC25" s="114"/>
      <c r="BD25" s="114"/>
      <c r="BE25" s="114"/>
      <c r="BF25" s="114"/>
      <c r="BG25" s="114"/>
      <c r="BH25" s="114"/>
      <c r="BI25" s="115"/>
      <c r="BJ25" s="116"/>
      <c r="BK25" s="117"/>
      <c r="BL25" s="113"/>
      <c r="BM25" s="114"/>
      <c r="BN25" s="114"/>
      <c r="BO25" s="114"/>
      <c r="BP25" s="114"/>
      <c r="BQ25" s="114"/>
      <c r="BR25" s="114"/>
      <c r="BS25" s="115"/>
      <c r="BT25" s="116"/>
      <c r="BU25" s="118"/>
      <c r="BV25" s="113"/>
      <c r="BW25" s="114"/>
      <c r="BX25" s="114"/>
      <c r="BY25" s="114"/>
      <c r="BZ25" s="114"/>
      <c r="CA25" s="114"/>
      <c r="CB25" s="114"/>
      <c r="CC25" s="115"/>
      <c r="CD25" s="116"/>
      <c r="CE25" s="167"/>
      <c r="CF25" s="170">
        <f aca="true" t="shared" si="37" ref="CF25:CF31">(CE25+BU25+BK25+BA25+AQ25+AG25+W25)</f>
        <v>6</v>
      </c>
    </row>
    <row r="26" spans="1:84" s="12" customFormat="1" ht="14.25" customHeight="1">
      <c r="A26" s="134">
        <v>3</v>
      </c>
      <c r="B26" s="212" t="s">
        <v>50</v>
      </c>
      <c r="C26" s="240"/>
      <c r="D26" s="262"/>
      <c r="E26" s="124">
        <f t="shared" si="28"/>
        <v>30</v>
      </c>
      <c r="F26" s="112">
        <f t="shared" si="29"/>
        <v>15</v>
      </c>
      <c r="G26" s="112">
        <f t="shared" si="30"/>
        <v>15</v>
      </c>
      <c r="H26" s="112">
        <f t="shared" si="31"/>
        <v>0</v>
      </c>
      <c r="I26" s="112">
        <f t="shared" si="32"/>
        <v>0</v>
      </c>
      <c r="J26" s="112">
        <f t="shared" si="33"/>
        <v>0</v>
      </c>
      <c r="K26" s="112">
        <f t="shared" si="34"/>
        <v>0</v>
      </c>
      <c r="L26" s="112">
        <f t="shared" si="35"/>
        <v>0</v>
      </c>
      <c r="M26" s="112">
        <f t="shared" si="36"/>
        <v>0</v>
      </c>
      <c r="N26" s="113"/>
      <c r="O26" s="114"/>
      <c r="P26" s="114"/>
      <c r="Q26" s="114"/>
      <c r="R26" s="114"/>
      <c r="S26" s="114"/>
      <c r="T26" s="114"/>
      <c r="U26" s="115"/>
      <c r="V26" s="116"/>
      <c r="W26" s="117"/>
      <c r="X26" s="113">
        <v>15</v>
      </c>
      <c r="Y26" s="114">
        <v>15</v>
      </c>
      <c r="Z26" s="114"/>
      <c r="AA26" s="114"/>
      <c r="AB26" s="114"/>
      <c r="AC26" s="114"/>
      <c r="AD26" s="114"/>
      <c r="AE26" s="115"/>
      <c r="AF26" s="116" t="s">
        <v>67</v>
      </c>
      <c r="AG26" s="117">
        <v>3</v>
      </c>
      <c r="AH26" s="113"/>
      <c r="AI26" s="114"/>
      <c r="AJ26" s="114"/>
      <c r="AK26" s="114"/>
      <c r="AL26" s="114"/>
      <c r="AM26" s="114"/>
      <c r="AN26" s="114"/>
      <c r="AO26" s="115"/>
      <c r="AP26" s="116"/>
      <c r="AQ26" s="117"/>
      <c r="AR26" s="113"/>
      <c r="AS26" s="114"/>
      <c r="AT26" s="114"/>
      <c r="AU26" s="114"/>
      <c r="AV26" s="114"/>
      <c r="AW26" s="114"/>
      <c r="AX26" s="114"/>
      <c r="AY26" s="115"/>
      <c r="AZ26" s="116"/>
      <c r="BA26" s="117"/>
      <c r="BB26" s="113"/>
      <c r="BC26" s="114"/>
      <c r="BD26" s="114"/>
      <c r="BE26" s="114"/>
      <c r="BF26" s="114"/>
      <c r="BG26" s="114"/>
      <c r="BH26" s="114"/>
      <c r="BI26" s="115"/>
      <c r="BJ26" s="116"/>
      <c r="BK26" s="117"/>
      <c r="BL26" s="113"/>
      <c r="BM26" s="114"/>
      <c r="BN26" s="114"/>
      <c r="BO26" s="114"/>
      <c r="BP26" s="114"/>
      <c r="BQ26" s="114"/>
      <c r="BR26" s="114"/>
      <c r="BS26" s="115"/>
      <c r="BT26" s="116"/>
      <c r="BU26" s="118"/>
      <c r="BV26" s="113"/>
      <c r="BW26" s="114"/>
      <c r="BX26" s="114"/>
      <c r="BY26" s="114"/>
      <c r="BZ26" s="114"/>
      <c r="CA26" s="114"/>
      <c r="CB26" s="114"/>
      <c r="CC26" s="115"/>
      <c r="CD26" s="116"/>
      <c r="CE26" s="167"/>
      <c r="CF26" s="170">
        <f t="shared" si="37"/>
        <v>3</v>
      </c>
    </row>
    <row r="27" spans="1:84" s="12" customFormat="1" ht="12.75">
      <c r="A27" s="134">
        <v>4</v>
      </c>
      <c r="B27" s="207" t="s">
        <v>51</v>
      </c>
      <c r="C27" s="240"/>
      <c r="D27" s="257"/>
      <c r="E27" s="124">
        <f t="shared" si="28"/>
        <v>60</v>
      </c>
      <c r="F27" s="112">
        <f t="shared" si="29"/>
        <v>30</v>
      </c>
      <c r="G27" s="112">
        <f t="shared" si="30"/>
        <v>30</v>
      </c>
      <c r="H27" s="112">
        <f t="shared" si="31"/>
        <v>0</v>
      </c>
      <c r="I27" s="112">
        <f t="shared" si="32"/>
        <v>0</v>
      </c>
      <c r="J27" s="112">
        <f t="shared" si="33"/>
        <v>0</v>
      </c>
      <c r="K27" s="112">
        <f t="shared" si="34"/>
        <v>0</v>
      </c>
      <c r="L27" s="112">
        <f t="shared" si="35"/>
        <v>0</v>
      </c>
      <c r="M27" s="112">
        <f t="shared" si="36"/>
        <v>0</v>
      </c>
      <c r="N27" s="113">
        <v>30</v>
      </c>
      <c r="O27" s="114">
        <v>30</v>
      </c>
      <c r="P27" s="114"/>
      <c r="Q27" s="114"/>
      <c r="R27" s="114"/>
      <c r="S27" s="114"/>
      <c r="T27" s="114"/>
      <c r="U27" s="115"/>
      <c r="V27" s="116" t="s">
        <v>67</v>
      </c>
      <c r="W27" s="119">
        <v>6</v>
      </c>
      <c r="X27" s="113"/>
      <c r="Y27" s="114"/>
      <c r="Z27" s="114"/>
      <c r="AA27" s="114"/>
      <c r="AB27" s="114"/>
      <c r="AC27" s="114"/>
      <c r="AD27" s="114"/>
      <c r="AE27" s="115"/>
      <c r="AF27" s="116"/>
      <c r="AG27" s="119"/>
      <c r="AH27" s="113"/>
      <c r="AI27" s="114"/>
      <c r="AJ27" s="114"/>
      <c r="AK27" s="114"/>
      <c r="AL27" s="114"/>
      <c r="AM27" s="114"/>
      <c r="AN27" s="114"/>
      <c r="AO27" s="115"/>
      <c r="AP27" s="116"/>
      <c r="AQ27" s="119"/>
      <c r="AR27" s="113"/>
      <c r="AS27" s="114"/>
      <c r="AT27" s="114"/>
      <c r="AU27" s="114"/>
      <c r="AV27" s="114"/>
      <c r="AW27" s="114"/>
      <c r="AX27" s="114"/>
      <c r="AY27" s="115"/>
      <c r="AZ27" s="116"/>
      <c r="BA27" s="119"/>
      <c r="BB27" s="113"/>
      <c r="BC27" s="114"/>
      <c r="BD27" s="114"/>
      <c r="BE27" s="114"/>
      <c r="BF27" s="114"/>
      <c r="BG27" s="114"/>
      <c r="BH27" s="114"/>
      <c r="BI27" s="115"/>
      <c r="BJ27" s="116"/>
      <c r="BK27" s="119"/>
      <c r="BL27" s="113"/>
      <c r="BM27" s="114"/>
      <c r="BN27" s="114"/>
      <c r="BO27" s="114"/>
      <c r="BP27" s="114"/>
      <c r="BQ27" s="114"/>
      <c r="BR27" s="114"/>
      <c r="BS27" s="115"/>
      <c r="BT27" s="116"/>
      <c r="BU27" s="120"/>
      <c r="BV27" s="113"/>
      <c r="BW27" s="114"/>
      <c r="BX27" s="114"/>
      <c r="BY27" s="114"/>
      <c r="BZ27" s="114"/>
      <c r="CA27" s="114"/>
      <c r="CB27" s="114"/>
      <c r="CC27" s="115"/>
      <c r="CD27" s="116"/>
      <c r="CE27" s="168"/>
      <c r="CF27" s="170">
        <f t="shared" si="37"/>
        <v>6</v>
      </c>
    </row>
    <row r="28" spans="1:84" s="12" customFormat="1" ht="12.75">
      <c r="A28" s="134">
        <v>5</v>
      </c>
      <c r="B28" s="211" t="s">
        <v>52</v>
      </c>
      <c r="C28" s="240"/>
      <c r="D28" s="261"/>
      <c r="E28" s="124">
        <f t="shared" si="28"/>
        <v>45</v>
      </c>
      <c r="F28" s="112">
        <f t="shared" si="29"/>
        <v>15</v>
      </c>
      <c r="G28" s="112">
        <f t="shared" si="30"/>
        <v>30</v>
      </c>
      <c r="H28" s="112">
        <f t="shared" si="31"/>
        <v>0</v>
      </c>
      <c r="I28" s="112">
        <f t="shared" si="32"/>
        <v>0</v>
      </c>
      <c r="J28" s="112">
        <f t="shared" si="33"/>
        <v>0</v>
      </c>
      <c r="K28" s="112">
        <f t="shared" si="34"/>
        <v>0</v>
      </c>
      <c r="L28" s="112">
        <f t="shared" si="35"/>
        <v>0</v>
      </c>
      <c r="M28" s="112">
        <f t="shared" si="36"/>
        <v>0</v>
      </c>
      <c r="N28" s="113"/>
      <c r="O28" s="114"/>
      <c r="P28" s="114"/>
      <c r="Q28" s="114"/>
      <c r="R28" s="114"/>
      <c r="S28" s="114"/>
      <c r="T28" s="114"/>
      <c r="U28" s="115"/>
      <c r="V28" s="116"/>
      <c r="W28" s="119"/>
      <c r="X28" s="113">
        <v>15</v>
      </c>
      <c r="Y28" s="284">
        <v>30</v>
      </c>
      <c r="Z28" s="114"/>
      <c r="AA28" s="114"/>
      <c r="AB28" s="114"/>
      <c r="AC28" s="114"/>
      <c r="AD28" s="114"/>
      <c r="AE28" s="115"/>
      <c r="AF28" s="116" t="s">
        <v>67</v>
      </c>
      <c r="AG28" s="119">
        <v>5</v>
      </c>
      <c r="AH28" s="113"/>
      <c r="AI28" s="114"/>
      <c r="AJ28" s="114"/>
      <c r="AK28" s="114"/>
      <c r="AL28" s="114"/>
      <c r="AM28" s="114"/>
      <c r="AN28" s="114"/>
      <c r="AO28" s="115"/>
      <c r="AP28" s="116"/>
      <c r="AQ28" s="119"/>
      <c r="AR28" s="113"/>
      <c r="AS28" s="114"/>
      <c r="AT28" s="114"/>
      <c r="AU28" s="114"/>
      <c r="AV28" s="114"/>
      <c r="AW28" s="114"/>
      <c r="AX28" s="114"/>
      <c r="AY28" s="115"/>
      <c r="AZ28" s="116"/>
      <c r="BA28" s="119"/>
      <c r="BB28" s="113"/>
      <c r="BC28" s="114"/>
      <c r="BD28" s="114"/>
      <c r="BE28" s="114"/>
      <c r="BF28" s="114"/>
      <c r="BG28" s="114"/>
      <c r="BH28" s="114"/>
      <c r="BI28" s="115"/>
      <c r="BJ28" s="116"/>
      <c r="BK28" s="119"/>
      <c r="BL28" s="113"/>
      <c r="BM28" s="114"/>
      <c r="BN28" s="114"/>
      <c r="BO28" s="114"/>
      <c r="BP28" s="114"/>
      <c r="BQ28" s="114"/>
      <c r="BR28" s="114"/>
      <c r="BS28" s="115"/>
      <c r="BT28" s="116"/>
      <c r="BU28" s="120"/>
      <c r="BV28" s="113"/>
      <c r="BW28" s="114"/>
      <c r="BX28" s="114"/>
      <c r="BY28" s="114"/>
      <c r="BZ28" s="114"/>
      <c r="CA28" s="114"/>
      <c r="CB28" s="114"/>
      <c r="CC28" s="115"/>
      <c r="CD28" s="116"/>
      <c r="CE28" s="168"/>
      <c r="CF28" s="170">
        <f t="shared" si="37"/>
        <v>5</v>
      </c>
    </row>
    <row r="29" spans="1:84" s="12" customFormat="1" ht="12.75">
      <c r="A29" s="134">
        <v>6</v>
      </c>
      <c r="B29" s="207" t="s">
        <v>53</v>
      </c>
      <c r="C29" s="240"/>
      <c r="D29" s="257"/>
      <c r="E29" s="124">
        <f t="shared" si="28"/>
        <v>45</v>
      </c>
      <c r="F29" s="112">
        <f t="shared" si="29"/>
        <v>15</v>
      </c>
      <c r="G29" s="112">
        <f t="shared" si="30"/>
        <v>30</v>
      </c>
      <c r="H29" s="112">
        <f t="shared" si="31"/>
        <v>0</v>
      </c>
      <c r="I29" s="112">
        <f t="shared" si="32"/>
        <v>0</v>
      </c>
      <c r="J29" s="112">
        <f t="shared" si="33"/>
        <v>0</v>
      </c>
      <c r="K29" s="112">
        <f t="shared" si="34"/>
        <v>0</v>
      </c>
      <c r="L29" s="112">
        <f t="shared" si="35"/>
        <v>0</v>
      </c>
      <c r="M29" s="112">
        <f t="shared" si="36"/>
        <v>0</v>
      </c>
      <c r="N29" s="113">
        <v>15</v>
      </c>
      <c r="O29" s="114">
        <v>30</v>
      </c>
      <c r="P29" s="114"/>
      <c r="Q29" s="114"/>
      <c r="R29" s="114"/>
      <c r="S29" s="284"/>
      <c r="T29" s="284"/>
      <c r="U29" s="298"/>
      <c r="V29" s="286" t="s">
        <v>67</v>
      </c>
      <c r="W29" s="287">
        <v>5</v>
      </c>
      <c r="X29" s="296"/>
      <c r="Y29" s="284"/>
      <c r="Z29" s="284"/>
      <c r="AA29" s="284"/>
      <c r="AB29" s="114"/>
      <c r="AC29" s="114"/>
      <c r="AD29" s="114"/>
      <c r="AE29" s="115"/>
      <c r="AF29" s="116"/>
      <c r="AG29" s="119"/>
      <c r="AH29" s="113"/>
      <c r="AI29" s="114"/>
      <c r="AJ29" s="114"/>
      <c r="AK29" s="114"/>
      <c r="AL29" s="114"/>
      <c r="AM29" s="114"/>
      <c r="AN29" s="114"/>
      <c r="AO29" s="115"/>
      <c r="AP29" s="116"/>
      <c r="AQ29" s="119"/>
      <c r="AR29" s="113"/>
      <c r="AS29" s="114"/>
      <c r="AT29" s="114"/>
      <c r="AU29" s="114"/>
      <c r="AV29" s="114"/>
      <c r="AW29" s="114"/>
      <c r="AX29" s="114"/>
      <c r="AY29" s="115"/>
      <c r="AZ29" s="116"/>
      <c r="BA29" s="119"/>
      <c r="BB29" s="113"/>
      <c r="BC29" s="114"/>
      <c r="BD29" s="114"/>
      <c r="BE29" s="114"/>
      <c r="BF29" s="114"/>
      <c r="BG29" s="114"/>
      <c r="BH29" s="114"/>
      <c r="BI29" s="115"/>
      <c r="BJ29" s="116"/>
      <c r="BK29" s="119"/>
      <c r="BL29" s="113"/>
      <c r="BM29" s="114"/>
      <c r="BN29" s="114"/>
      <c r="BO29" s="114"/>
      <c r="BP29" s="114"/>
      <c r="BQ29" s="114"/>
      <c r="BR29" s="114"/>
      <c r="BS29" s="115"/>
      <c r="BT29" s="116"/>
      <c r="BU29" s="120"/>
      <c r="BV29" s="113"/>
      <c r="BW29" s="114"/>
      <c r="BX29" s="114"/>
      <c r="BY29" s="114"/>
      <c r="BZ29" s="114"/>
      <c r="CA29" s="114"/>
      <c r="CB29" s="114"/>
      <c r="CC29" s="115"/>
      <c r="CD29" s="116"/>
      <c r="CE29" s="168"/>
      <c r="CF29" s="170">
        <f t="shared" si="37"/>
        <v>5</v>
      </c>
    </row>
    <row r="30" spans="1:84" s="12" customFormat="1" ht="12.75">
      <c r="A30" s="134">
        <v>7</v>
      </c>
      <c r="B30" s="207" t="s">
        <v>54</v>
      </c>
      <c r="C30" s="240"/>
      <c r="D30" s="263"/>
      <c r="E30" s="124">
        <f>SUM(F30:M30)</f>
        <v>60</v>
      </c>
      <c r="F30" s="112">
        <f aca="true" t="shared" si="38" ref="F30:M30">SUM(N30+X30+AH30+AR30+BB30+BL30+BV30)</f>
        <v>30</v>
      </c>
      <c r="G30" s="112">
        <f t="shared" si="38"/>
        <v>30</v>
      </c>
      <c r="H30" s="112">
        <f t="shared" si="38"/>
        <v>0</v>
      </c>
      <c r="I30" s="112">
        <f t="shared" si="38"/>
        <v>0</v>
      </c>
      <c r="J30" s="112">
        <f t="shared" si="38"/>
        <v>0</v>
      </c>
      <c r="K30" s="112">
        <f t="shared" si="38"/>
        <v>0</v>
      </c>
      <c r="L30" s="112">
        <f t="shared" si="38"/>
        <v>0</v>
      </c>
      <c r="M30" s="112">
        <f t="shared" si="38"/>
        <v>0</v>
      </c>
      <c r="N30" s="113"/>
      <c r="O30" s="114"/>
      <c r="P30" s="114"/>
      <c r="Q30" s="114"/>
      <c r="R30" s="114"/>
      <c r="S30" s="284"/>
      <c r="T30" s="284"/>
      <c r="U30" s="298"/>
      <c r="V30" s="286"/>
      <c r="W30" s="287"/>
      <c r="X30" s="296">
        <v>30</v>
      </c>
      <c r="Y30" s="284">
        <v>30</v>
      </c>
      <c r="Z30" s="284"/>
      <c r="AA30" s="284"/>
      <c r="AB30" s="114"/>
      <c r="AC30" s="114"/>
      <c r="AD30" s="114"/>
      <c r="AE30" s="115"/>
      <c r="AF30" s="116" t="s">
        <v>67</v>
      </c>
      <c r="AG30" s="287">
        <v>6</v>
      </c>
      <c r="AH30" s="113"/>
      <c r="AI30" s="114"/>
      <c r="AJ30" s="114"/>
      <c r="AK30" s="114"/>
      <c r="AL30" s="114"/>
      <c r="AM30" s="114"/>
      <c r="AN30" s="114"/>
      <c r="AO30" s="115"/>
      <c r="AP30" s="116"/>
      <c r="AQ30" s="119"/>
      <c r="AR30" s="113"/>
      <c r="AS30" s="114"/>
      <c r="AT30" s="114"/>
      <c r="AU30" s="114"/>
      <c r="AV30" s="114"/>
      <c r="AW30" s="114"/>
      <c r="AX30" s="114"/>
      <c r="AY30" s="115"/>
      <c r="AZ30" s="116"/>
      <c r="BA30" s="119"/>
      <c r="BB30" s="113"/>
      <c r="BC30" s="114"/>
      <c r="BD30" s="114"/>
      <c r="BE30" s="114"/>
      <c r="BF30" s="114"/>
      <c r="BG30" s="114"/>
      <c r="BH30" s="114"/>
      <c r="BI30" s="115"/>
      <c r="BJ30" s="116"/>
      <c r="BK30" s="119"/>
      <c r="BL30" s="113"/>
      <c r="BM30" s="114"/>
      <c r="BN30" s="114"/>
      <c r="BO30" s="114"/>
      <c r="BP30" s="114"/>
      <c r="BQ30" s="114"/>
      <c r="BR30" s="114"/>
      <c r="BS30" s="115"/>
      <c r="BT30" s="116"/>
      <c r="BU30" s="120"/>
      <c r="BV30" s="113"/>
      <c r="BW30" s="114"/>
      <c r="BX30" s="114"/>
      <c r="BY30" s="114"/>
      <c r="BZ30" s="114"/>
      <c r="CA30" s="114"/>
      <c r="CB30" s="114"/>
      <c r="CC30" s="115"/>
      <c r="CD30" s="116"/>
      <c r="CE30" s="168"/>
      <c r="CF30" s="170">
        <f>(CE30+BU30+BK30+BA30+AQ30+AG30+W30)</f>
        <v>6</v>
      </c>
    </row>
    <row r="31" spans="1:84" s="12" customFormat="1" ht="12.75">
      <c r="A31" s="134">
        <v>8</v>
      </c>
      <c r="B31" s="207"/>
      <c r="C31" s="240"/>
      <c r="D31" s="263"/>
      <c r="E31" s="124">
        <f t="shared" si="28"/>
        <v>0</v>
      </c>
      <c r="F31" s="112">
        <f t="shared" si="29"/>
        <v>0</v>
      </c>
      <c r="G31" s="112">
        <f t="shared" si="30"/>
        <v>0</v>
      </c>
      <c r="H31" s="112">
        <f t="shared" si="31"/>
        <v>0</v>
      </c>
      <c r="I31" s="112">
        <f t="shared" si="32"/>
        <v>0</v>
      </c>
      <c r="J31" s="112">
        <f t="shared" si="33"/>
        <v>0</v>
      </c>
      <c r="K31" s="112">
        <f t="shared" si="34"/>
        <v>0</v>
      </c>
      <c r="L31" s="112">
        <f t="shared" si="35"/>
        <v>0</v>
      </c>
      <c r="M31" s="112">
        <f t="shared" si="36"/>
        <v>0</v>
      </c>
      <c r="N31" s="113"/>
      <c r="O31" s="114"/>
      <c r="P31" s="114"/>
      <c r="Q31" s="114"/>
      <c r="R31" s="114"/>
      <c r="S31" s="114"/>
      <c r="T31" s="114"/>
      <c r="U31" s="115"/>
      <c r="V31" s="116"/>
      <c r="W31" s="119"/>
      <c r="X31" s="113"/>
      <c r="Y31" s="114"/>
      <c r="Z31" s="114"/>
      <c r="AA31" s="114"/>
      <c r="AB31" s="114"/>
      <c r="AC31" s="114"/>
      <c r="AD31" s="114"/>
      <c r="AE31" s="115"/>
      <c r="AF31" s="116"/>
      <c r="AG31" s="119"/>
      <c r="AH31" s="113"/>
      <c r="AI31" s="114"/>
      <c r="AJ31" s="114"/>
      <c r="AK31" s="114"/>
      <c r="AL31" s="114"/>
      <c r="AM31" s="114"/>
      <c r="AN31" s="114"/>
      <c r="AO31" s="115"/>
      <c r="AP31" s="116"/>
      <c r="AQ31" s="119"/>
      <c r="AR31" s="113"/>
      <c r="AS31" s="114"/>
      <c r="AT31" s="114"/>
      <c r="AU31" s="114"/>
      <c r="AV31" s="114"/>
      <c r="AW31" s="114"/>
      <c r="AX31" s="114"/>
      <c r="AY31" s="115"/>
      <c r="AZ31" s="116"/>
      <c r="BA31" s="119"/>
      <c r="BB31" s="113"/>
      <c r="BC31" s="114"/>
      <c r="BD31" s="114"/>
      <c r="BE31" s="114"/>
      <c r="BF31" s="114"/>
      <c r="BG31" s="114"/>
      <c r="BH31" s="114"/>
      <c r="BI31" s="115"/>
      <c r="BJ31" s="116"/>
      <c r="BK31" s="119"/>
      <c r="BL31" s="113"/>
      <c r="BM31" s="114"/>
      <c r="BN31" s="114"/>
      <c r="BO31" s="114"/>
      <c r="BP31" s="114"/>
      <c r="BQ31" s="114"/>
      <c r="BR31" s="114"/>
      <c r="BS31" s="115"/>
      <c r="BT31" s="116"/>
      <c r="BU31" s="120"/>
      <c r="BV31" s="113"/>
      <c r="BW31" s="114"/>
      <c r="BX31" s="114"/>
      <c r="BY31" s="114"/>
      <c r="BZ31" s="114"/>
      <c r="CA31" s="114"/>
      <c r="CB31" s="114"/>
      <c r="CC31" s="115"/>
      <c r="CD31" s="116"/>
      <c r="CE31" s="168"/>
      <c r="CF31" s="170">
        <f t="shared" si="37"/>
        <v>0</v>
      </c>
    </row>
    <row r="32" spans="1:84" s="12" customFormat="1" ht="16.5" customHeight="1">
      <c r="A32" s="15"/>
      <c r="B32" s="125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44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44"/>
    </row>
    <row r="33" spans="1:84" s="69" customFormat="1" ht="22.5" customHeight="1">
      <c r="A33" s="77" t="s">
        <v>17</v>
      </c>
      <c r="B33" s="122" t="s">
        <v>100</v>
      </c>
      <c r="C33" s="245"/>
      <c r="D33" s="245"/>
      <c r="E33" s="65">
        <f>SUM(E34:E43)</f>
        <v>480</v>
      </c>
      <c r="F33" s="65">
        <f aca="true" t="shared" si="39" ref="F33:U33">SUM(F34:F43)</f>
        <v>180</v>
      </c>
      <c r="G33" s="65">
        <f t="shared" si="39"/>
        <v>195</v>
      </c>
      <c r="H33" s="65">
        <f t="shared" si="39"/>
        <v>60</v>
      </c>
      <c r="I33" s="65">
        <f t="shared" si="39"/>
        <v>0</v>
      </c>
      <c r="J33" s="65">
        <f t="shared" si="39"/>
        <v>45</v>
      </c>
      <c r="K33" s="65">
        <f t="shared" si="39"/>
        <v>0</v>
      </c>
      <c r="L33" s="65">
        <f t="shared" si="39"/>
        <v>0</v>
      </c>
      <c r="M33" s="65">
        <f t="shared" si="39"/>
        <v>0</v>
      </c>
      <c r="N33" s="57">
        <f t="shared" si="39"/>
        <v>0</v>
      </c>
      <c r="O33" s="57">
        <f t="shared" si="39"/>
        <v>0</v>
      </c>
      <c r="P33" s="57">
        <f t="shared" si="39"/>
        <v>0</v>
      </c>
      <c r="Q33" s="57">
        <f t="shared" si="39"/>
        <v>0</v>
      </c>
      <c r="R33" s="57">
        <f t="shared" si="39"/>
        <v>0</v>
      </c>
      <c r="S33" s="57">
        <f t="shared" si="39"/>
        <v>0</v>
      </c>
      <c r="T33" s="57">
        <f t="shared" si="39"/>
        <v>0</v>
      </c>
      <c r="U33" s="57">
        <f t="shared" si="39"/>
        <v>0</v>
      </c>
      <c r="V33" s="67">
        <f>COUNTIF(V34:V43,"E")</f>
        <v>0</v>
      </c>
      <c r="W33" s="67">
        <f aca="true" t="shared" si="40" ref="W33:AE33">SUM(W34:W43)</f>
        <v>0</v>
      </c>
      <c r="X33" s="66">
        <f t="shared" si="40"/>
        <v>45</v>
      </c>
      <c r="Y33" s="66">
        <f t="shared" si="40"/>
        <v>15</v>
      </c>
      <c r="Z33" s="66">
        <f t="shared" si="40"/>
        <v>0</v>
      </c>
      <c r="AA33" s="66">
        <f t="shared" si="40"/>
        <v>0</v>
      </c>
      <c r="AB33" s="66">
        <f t="shared" si="40"/>
        <v>0</v>
      </c>
      <c r="AC33" s="66">
        <f t="shared" si="40"/>
        <v>0</v>
      </c>
      <c r="AD33" s="66">
        <f t="shared" si="40"/>
        <v>0</v>
      </c>
      <c r="AE33" s="66">
        <f t="shared" si="40"/>
        <v>0</v>
      </c>
      <c r="AF33" s="67">
        <f>COUNTIF(AF34:AF43,"E")</f>
        <v>1</v>
      </c>
      <c r="AG33" s="67">
        <f aca="true" t="shared" si="41" ref="AG33:AO33">SUM(AG34:AG43)</f>
        <v>5</v>
      </c>
      <c r="AH33" s="66">
        <f t="shared" si="41"/>
        <v>60</v>
      </c>
      <c r="AI33" s="66">
        <f t="shared" si="41"/>
        <v>90</v>
      </c>
      <c r="AJ33" s="66">
        <f t="shared" si="41"/>
        <v>30</v>
      </c>
      <c r="AK33" s="66">
        <f t="shared" si="41"/>
        <v>0</v>
      </c>
      <c r="AL33" s="66">
        <f t="shared" si="41"/>
        <v>15</v>
      </c>
      <c r="AM33" s="66">
        <f t="shared" si="41"/>
        <v>0</v>
      </c>
      <c r="AN33" s="66">
        <f t="shared" si="41"/>
        <v>0</v>
      </c>
      <c r="AO33" s="66">
        <f t="shared" si="41"/>
        <v>0</v>
      </c>
      <c r="AP33" s="67">
        <f>COUNTIF(AP34:AP43,"E")</f>
        <v>3</v>
      </c>
      <c r="AQ33" s="67">
        <f aca="true" t="shared" si="42" ref="AQ33:AY33">SUM(AQ34:AQ43)</f>
        <v>20</v>
      </c>
      <c r="AR33" s="66">
        <f t="shared" si="42"/>
        <v>75</v>
      </c>
      <c r="AS33" s="66">
        <f t="shared" si="42"/>
        <v>90</v>
      </c>
      <c r="AT33" s="66">
        <f t="shared" si="42"/>
        <v>30</v>
      </c>
      <c r="AU33" s="66">
        <f t="shared" si="42"/>
        <v>0</v>
      </c>
      <c r="AV33" s="66">
        <f t="shared" si="42"/>
        <v>30</v>
      </c>
      <c r="AW33" s="66">
        <f t="shared" si="42"/>
        <v>0</v>
      </c>
      <c r="AX33" s="66">
        <f t="shared" si="42"/>
        <v>0</v>
      </c>
      <c r="AY33" s="66">
        <f t="shared" si="42"/>
        <v>0</v>
      </c>
      <c r="AZ33" s="67">
        <f>COUNTIF(AZ34:AZ43,"E")</f>
        <v>2</v>
      </c>
      <c r="BA33" s="67">
        <f aca="true" t="shared" si="43" ref="BA33:BI33">SUM(BA34:BA43)</f>
        <v>18</v>
      </c>
      <c r="BB33" s="66">
        <f t="shared" si="43"/>
        <v>0</v>
      </c>
      <c r="BC33" s="66">
        <f t="shared" si="43"/>
        <v>0</v>
      </c>
      <c r="BD33" s="66">
        <f t="shared" si="43"/>
        <v>0</v>
      </c>
      <c r="BE33" s="66">
        <f t="shared" si="43"/>
        <v>0</v>
      </c>
      <c r="BF33" s="66">
        <f t="shared" si="43"/>
        <v>0</v>
      </c>
      <c r="BG33" s="66">
        <f t="shared" si="43"/>
        <v>0</v>
      </c>
      <c r="BH33" s="66">
        <f t="shared" si="43"/>
        <v>0</v>
      </c>
      <c r="BI33" s="66">
        <f t="shared" si="43"/>
        <v>0</v>
      </c>
      <c r="BJ33" s="67">
        <f>COUNTIF(BJ34:BJ43,"E")</f>
        <v>0</v>
      </c>
      <c r="BK33" s="67">
        <f aca="true" t="shared" si="44" ref="BK33:BS33">SUM(BK34:BK43)</f>
        <v>0</v>
      </c>
      <c r="BL33" s="66">
        <f t="shared" si="44"/>
        <v>0</v>
      </c>
      <c r="BM33" s="66">
        <f t="shared" si="44"/>
        <v>0</v>
      </c>
      <c r="BN33" s="66">
        <f t="shared" si="44"/>
        <v>0</v>
      </c>
      <c r="BO33" s="66">
        <f t="shared" si="44"/>
        <v>0</v>
      </c>
      <c r="BP33" s="66">
        <f t="shared" si="44"/>
        <v>0</v>
      </c>
      <c r="BQ33" s="66">
        <f t="shared" si="44"/>
        <v>0</v>
      </c>
      <c r="BR33" s="66">
        <f t="shared" si="44"/>
        <v>0</v>
      </c>
      <c r="BS33" s="66">
        <f t="shared" si="44"/>
        <v>0</v>
      </c>
      <c r="BT33" s="67">
        <f>COUNTIF(BT34:BT43,"E")</f>
        <v>0</v>
      </c>
      <c r="BU33" s="80">
        <f aca="true" t="shared" si="45" ref="BU33:CC33">SUM(BU34:BU43)</f>
        <v>0</v>
      </c>
      <c r="BV33" s="66">
        <f t="shared" si="45"/>
        <v>0</v>
      </c>
      <c r="BW33" s="66">
        <f t="shared" si="45"/>
        <v>0</v>
      </c>
      <c r="BX33" s="66">
        <f t="shared" si="45"/>
        <v>0</v>
      </c>
      <c r="BY33" s="66">
        <f t="shared" si="45"/>
        <v>0</v>
      </c>
      <c r="BZ33" s="66">
        <f t="shared" si="45"/>
        <v>0</v>
      </c>
      <c r="CA33" s="66">
        <f t="shared" si="45"/>
        <v>0</v>
      </c>
      <c r="CB33" s="66">
        <f t="shared" si="45"/>
        <v>0</v>
      </c>
      <c r="CC33" s="66">
        <f t="shared" si="45"/>
        <v>0</v>
      </c>
      <c r="CD33" s="67">
        <f>COUNTIF(CD34:CD43,"E")</f>
        <v>0</v>
      </c>
      <c r="CE33" s="171">
        <f>SUM(CE34:CE43)</f>
        <v>0</v>
      </c>
      <c r="CF33" s="172">
        <f>SUM(CF34:CF43)</f>
        <v>43</v>
      </c>
    </row>
    <row r="34" spans="1:84" s="12" customFormat="1" ht="12.75">
      <c r="A34" s="133">
        <v>1</v>
      </c>
      <c r="B34" s="213" t="s">
        <v>62</v>
      </c>
      <c r="C34" s="240" t="s">
        <v>119</v>
      </c>
      <c r="D34" s="264"/>
      <c r="E34" s="111">
        <f>SUM(F34:M34)</f>
        <v>30</v>
      </c>
      <c r="F34" s="112">
        <f aca="true" t="shared" si="46" ref="F34:M34">SUM(N34+X34+AH34+AR34+BB34+BL34+BV34)</f>
        <v>15</v>
      </c>
      <c r="G34" s="112">
        <f t="shared" si="46"/>
        <v>0</v>
      </c>
      <c r="H34" s="112">
        <f t="shared" si="46"/>
        <v>15</v>
      </c>
      <c r="I34" s="112">
        <f t="shared" si="46"/>
        <v>0</v>
      </c>
      <c r="J34" s="112">
        <f t="shared" si="46"/>
        <v>0</v>
      </c>
      <c r="K34" s="112">
        <f t="shared" si="46"/>
        <v>0</v>
      </c>
      <c r="L34" s="112">
        <f t="shared" si="46"/>
        <v>0</v>
      </c>
      <c r="M34" s="112">
        <f t="shared" si="46"/>
        <v>0</v>
      </c>
      <c r="N34" s="113"/>
      <c r="O34" s="114"/>
      <c r="P34" s="114"/>
      <c r="Q34" s="114"/>
      <c r="R34" s="114"/>
      <c r="S34" s="114"/>
      <c r="T34" s="114"/>
      <c r="U34" s="115"/>
      <c r="V34" s="116"/>
      <c r="W34" s="117"/>
      <c r="X34" s="296"/>
      <c r="Y34" s="284"/>
      <c r="Z34" s="284"/>
      <c r="AA34" s="284"/>
      <c r="AB34" s="284"/>
      <c r="AC34" s="284"/>
      <c r="AD34" s="284"/>
      <c r="AE34" s="298"/>
      <c r="AF34" s="286"/>
      <c r="AG34" s="295"/>
      <c r="AH34" s="296">
        <v>15</v>
      </c>
      <c r="AI34" s="284"/>
      <c r="AJ34" s="284">
        <v>15</v>
      </c>
      <c r="AK34" s="284"/>
      <c r="AL34" s="284"/>
      <c r="AM34" s="284"/>
      <c r="AN34" s="284"/>
      <c r="AO34" s="298"/>
      <c r="AP34" s="286"/>
      <c r="AQ34" s="295">
        <v>3</v>
      </c>
      <c r="AR34" s="296"/>
      <c r="AS34" s="284"/>
      <c r="AT34" s="284"/>
      <c r="AU34" s="284"/>
      <c r="AV34" s="284"/>
      <c r="AW34" s="284"/>
      <c r="AX34" s="284"/>
      <c r="AY34" s="298"/>
      <c r="AZ34" s="286"/>
      <c r="BA34" s="295"/>
      <c r="BB34" s="296"/>
      <c r="BC34" s="284"/>
      <c r="BD34" s="114"/>
      <c r="BE34" s="114"/>
      <c r="BF34" s="114"/>
      <c r="BG34" s="114"/>
      <c r="BH34" s="114"/>
      <c r="BI34" s="115"/>
      <c r="BJ34" s="116"/>
      <c r="BK34" s="117"/>
      <c r="BL34" s="113"/>
      <c r="BM34" s="114"/>
      <c r="BN34" s="114"/>
      <c r="BO34" s="114"/>
      <c r="BP34" s="114"/>
      <c r="BQ34" s="114"/>
      <c r="BR34" s="114"/>
      <c r="BS34" s="115"/>
      <c r="BT34" s="116"/>
      <c r="BU34" s="118"/>
      <c r="BV34" s="113"/>
      <c r="BW34" s="114"/>
      <c r="BX34" s="114"/>
      <c r="BY34" s="114"/>
      <c r="BZ34" s="114"/>
      <c r="CA34" s="114"/>
      <c r="CB34" s="114"/>
      <c r="CC34" s="115"/>
      <c r="CD34" s="116"/>
      <c r="CE34" s="167"/>
      <c r="CF34" s="170">
        <f>(CE34+BU34+BK34+BA34+AQ34+AG34+W34)</f>
        <v>3</v>
      </c>
    </row>
    <row r="35" spans="1:84" s="12" customFormat="1" ht="12.75">
      <c r="A35" s="134">
        <v>2</v>
      </c>
      <c r="B35" s="207" t="s">
        <v>55</v>
      </c>
      <c r="C35" s="240" t="s">
        <v>119</v>
      </c>
      <c r="D35" s="263"/>
      <c r="E35" s="111">
        <f aca="true" t="shared" si="47" ref="E35:E43">SUM(F35:M35)</f>
        <v>60</v>
      </c>
      <c r="F35" s="112">
        <f aca="true" t="shared" si="48" ref="F35:F43">SUM(N35+X35+AH35+AR35+BB35+BL35+BV35)</f>
        <v>30</v>
      </c>
      <c r="G35" s="112">
        <f aca="true" t="shared" si="49" ref="G35:G43">SUM(O35+Y35+AI35+AS35+BC35+BM35+BW35)</f>
        <v>0</v>
      </c>
      <c r="H35" s="112">
        <f aca="true" t="shared" si="50" ref="H35:H43">SUM(P35+Z35+AJ35+AT35+BD35+BN35+BX35)</f>
        <v>30</v>
      </c>
      <c r="I35" s="112">
        <f aca="true" t="shared" si="51" ref="I35:I43">SUM(Q35+AA35+AK35+AU35+BE35+BO35+BY35)</f>
        <v>0</v>
      </c>
      <c r="J35" s="112">
        <f aca="true" t="shared" si="52" ref="J35:J43">SUM(R35+AB35+AL35+AV35+BF35+BP35+BZ35)</f>
        <v>0</v>
      </c>
      <c r="K35" s="112">
        <f aca="true" t="shared" si="53" ref="K35:K43">SUM(S35+AC35+AM35+AW35+BG35+BQ35+CA35)</f>
        <v>0</v>
      </c>
      <c r="L35" s="112">
        <f aca="true" t="shared" si="54" ref="L35:L43">SUM(T35+AD35+AN35+AX35+BH35+BR35+CB35)</f>
        <v>0</v>
      </c>
      <c r="M35" s="112">
        <f aca="true" t="shared" si="55" ref="M35:M43">SUM(U35+AE35+AO35+AY35+BI35+BS35+CC35)</f>
        <v>0</v>
      </c>
      <c r="N35" s="113"/>
      <c r="O35" s="114"/>
      <c r="P35" s="114"/>
      <c r="Q35" s="114"/>
      <c r="R35" s="114"/>
      <c r="S35" s="114"/>
      <c r="T35" s="114"/>
      <c r="U35" s="115"/>
      <c r="V35" s="116"/>
      <c r="W35" s="117"/>
      <c r="X35" s="296"/>
      <c r="Y35" s="284"/>
      <c r="Z35" s="284"/>
      <c r="AA35" s="284"/>
      <c r="AB35" s="284"/>
      <c r="AC35" s="284"/>
      <c r="AD35" s="284"/>
      <c r="AE35" s="298"/>
      <c r="AF35" s="286"/>
      <c r="AG35" s="295"/>
      <c r="AH35" s="296"/>
      <c r="AI35" s="284"/>
      <c r="AJ35" s="284"/>
      <c r="AK35" s="284"/>
      <c r="AL35" s="284"/>
      <c r="AM35" s="284"/>
      <c r="AN35" s="284"/>
      <c r="AO35" s="298"/>
      <c r="AP35" s="286"/>
      <c r="AQ35" s="295"/>
      <c r="AR35" s="296">
        <v>30</v>
      </c>
      <c r="AS35" s="284"/>
      <c r="AT35" s="284">
        <v>30</v>
      </c>
      <c r="AU35" s="284"/>
      <c r="AV35" s="284"/>
      <c r="AW35" s="284"/>
      <c r="AX35" s="284"/>
      <c r="AY35" s="298"/>
      <c r="AZ35" s="286"/>
      <c r="BA35" s="295">
        <v>4</v>
      </c>
      <c r="BB35" s="296"/>
      <c r="BC35" s="284"/>
      <c r="BD35" s="114"/>
      <c r="BE35" s="114"/>
      <c r="BF35" s="114"/>
      <c r="BG35" s="114"/>
      <c r="BH35" s="114"/>
      <c r="BI35" s="115"/>
      <c r="BJ35" s="116"/>
      <c r="BK35" s="117"/>
      <c r="BL35" s="113"/>
      <c r="BM35" s="114"/>
      <c r="BN35" s="114"/>
      <c r="BO35" s="114"/>
      <c r="BP35" s="114"/>
      <c r="BQ35" s="114"/>
      <c r="BR35" s="114"/>
      <c r="BS35" s="115"/>
      <c r="BT35" s="116"/>
      <c r="BU35" s="118"/>
      <c r="BV35" s="113"/>
      <c r="BW35" s="114"/>
      <c r="BX35" s="114"/>
      <c r="BY35" s="114"/>
      <c r="BZ35" s="114"/>
      <c r="CA35" s="114"/>
      <c r="CB35" s="114"/>
      <c r="CC35" s="115"/>
      <c r="CD35" s="116"/>
      <c r="CE35" s="167"/>
      <c r="CF35" s="170">
        <f aca="true" t="shared" si="56" ref="CF35:CF43">(CE35+BU35+BK35+BA35+AQ35+AG35+W35)</f>
        <v>4</v>
      </c>
    </row>
    <row r="36" spans="1:84" s="12" customFormat="1" ht="12.75">
      <c r="A36" s="134">
        <v>3</v>
      </c>
      <c r="B36" s="214" t="s">
        <v>56</v>
      </c>
      <c r="C36" s="246"/>
      <c r="D36" s="265"/>
      <c r="E36" s="111">
        <f t="shared" si="47"/>
        <v>30</v>
      </c>
      <c r="F36" s="112">
        <f t="shared" si="48"/>
        <v>30</v>
      </c>
      <c r="G36" s="112">
        <f t="shared" si="49"/>
        <v>0</v>
      </c>
      <c r="H36" s="112">
        <f t="shared" si="50"/>
        <v>0</v>
      </c>
      <c r="I36" s="112">
        <f t="shared" si="51"/>
        <v>0</v>
      </c>
      <c r="J36" s="112">
        <f t="shared" si="52"/>
        <v>0</v>
      </c>
      <c r="K36" s="112">
        <f t="shared" si="53"/>
        <v>0</v>
      </c>
      <c r="L36" s="112">
        <f t="shared" si="54"/>
        <v>0</v>
      </c>
      <c r="M36" s="112">
        <f t="shared" si="55"/>
        <v>0</v>
      </c>
      <c r="N36" s="113"/>
      <c r="O36" s="114"/>
      <c r="P36" s="114"/>
      <c r="Q36" s="114"/>
      <c r="R36" s="114"/>
      <c r="S36" s="114"/>
      <c r="T36" s="114"/>
      <c r="U36" s="115"/>
      <c r="V36" s="116"/>
      <c r="W36" s="117"/>
      <c r="X36" s="296">
        <v>30</v>
      </c>
      <c r="Y36" s="284"/>
      <c r="Z36" s="284"/>
      <c r="AA36" s="284"/>
      <c r="AB36" s="284"/>
      <c r="AC36" s="284"/>
      <c r="AD36" s="284"/>
      <c r="AE36" s="298"/>
      <c r="AF36" s="286"/>
      <c r="AG36" s="295">
        <v>2</v>
      </c>
      <c r="AH36" s="296"/>
      <c r="AI36" s="284"/>
      <c r="AJ36" s="284"/>
      <c r="AK36" s="284"/>
      <c r="AL36" s="284"/>
      <c r="AM36" s="284"/>
      <c r="AN36" s="284"/>
      <c r="AO36" s="298"/>
      <c r="AP36" s="286"/>
      <c r="AQ36" s="295"/>
      <c r="AR36" s="296"/>
      <c r="AS36" s="284"/>
      <c r="AT36" s="284"/>
      <c r="AU36" s="284"/>
      <c r="AV36" s="284"/>
      <c r="AW36" s="284"/>
      <c r="AX36" s="284"/>
      <c r="AY36" s="298"/>
      <c r="AZ36" s="286"/>
      <c r="BA36" s="295"/>
      <c r="BB36" s="296"/>
      <c r="BC36" s="284"/>
      <c r="BD36" s="114"/>
      <c r="BE36" s="114"/>
      <c r="BF36" s="114"/>
      <c r="BG36" s="114"/>
      <c r="BH36" s="114"/>
      <c r="BI36" s="115"/>
      <c r="BJ36" s="116"/>
      <c r="BK36" s="117"/>
      <c r="BL36" s="113"/>
      <c r="BM36" s="114"/>
      <c r="BN36" s="114"/>
      <c r="BO36" s="114"/>
      <c r="BP36" s="114"/>
      <c r="BQ36" s="114"/>
      <c r="BR36" s="114"/>
      <c r="BS36" s="115"/>
      <c r="BT36" s="116"/>
      <c r="BU36" s="118"/>
      <c r="BV36" s="113"/>
      <c r="BW36" s="114"/>
      <c r="BX36" s="114"/>
      <c r="BY36" s="114"/>
      <c r="BZ36" s="114"/>
      <c r="CA36" s="114"/>
      <c r="CB36" s="114"/>
      <c r="CC36" s="115"/>
      <c r="CD36" s="116"/>
      <c r="CE36" s="167"/>
      <c r="CF36" s="170">
        <f t="shared" si="56"/>
        <v>2</v>
      </c>
    </row>
    <row r="37" spans="1:84" s="12" customFormat="1" ht="12.75">
      <c r="A37" s="134">
        <v>4</v>
      </c>
      <c r="B37" s="214" t="s">
        <v>57</v>
      </c>
      <c r="C37" s="240" t="s">
        <v>119</v>
      </c>
      <c r="D37" s="265"/>
      <c r="E37" s="111">
        <f t="shared" si="47"/>
        <v>30</v>
      </c>
      <c r="F37" s="112">
        <f t="shared" si="48"/>
        <v>15</v>
      </c>
      <c r="G37" s="112">
        <f t="shared" si="49"/>
        <v>15</v>
      </c>
      <c r="H37" s="112">
        <f t="shared" si="50"/>
        <v>0</v>
      </c>
      <c r="I37" s="112">
        <f t="shared" si="51"/>
        <v>0</v>
      </c>
      <c r="J37" s="112">
        <f t="shared" si="52"/>
        <v>0</v>
      </c>
      <c r="K37" s="112">
        <f t="shared" si="53"/>
        <v>0</v>
      </c>
      <c r="L37" s="112">
        <f t="shared" si="54"/>
        <v>0</v>
      </c>
      <c r="M37" s="112">
        <f t="shared" si="55"/>
        <v>0</v>
      </c>
      <c r="N37" s="113"/>
      <c r="O37" s="114"/>
      <c r="P37" s="114"/>
      <c r="Q37" s="114"/>
      <c r="R37" s="114"/>
      <c r="S37" s="114"/>
      <c r="T37" s="114"/>
      <c r="U37" s="115"/>
      <c r="V37" s="116"/>
      <c r="W37" s="119"/>
      <c r="X37" s="296">
        <v>15</v>
      </c>
      <c r="Y37" s="329">
        <v>15</v>
      </c>
      <c r="Z37" s="284"/>
      <c r="AA37" s="284"/>
      <c r="AB37" s="284"/>
      <c r="AC37" s="284"/>
      <c r="AD37" s="284"/>
      <c r="AE37" s="298"/>
      <c r="AF37" s="286" t="s">
        <v>67</v>
      </c>
      <c r="AG37" s="287">
        <v>3</v>
      </c>
      <c r="AH37" s="296"/>
      <c r="AI37" s="284"/>
      <c r="AJ37" s="284"/>
      <c r="AK37" s="284"/>
      <c r="AL37" s="284"/>
      <c r="AM37" s="284"/>
      <c r="AN37" s="284"/>
      <c r="AO37" s="298"/>
      <c r="AP37" s="286"/>
      <c r="AQ37" s="287"/>
      <c r="AR37" s="296"/>
      <c r="AS37" s="284"/>
      <c r="AT37" s="284"/>
      <c r="AU37" s="284"/>
      <c r="AV37" s="284"/>
      <c r="AW37" s="284"/>
      <c r="AX37" s="284"/>
      <c r="AY37" s="298"/>
      <c r="AZ37" s="286"/>
      <c r="BA37" s="287"/>
      <c r="BB37" s="296"/>
      <c r="BC37" s="284"/>
      <c r="BD37" s="114"/>
      <c r="BE37" s="114"/>
      <c r="BF37" s="114"/>
      <c r="BG37" s="114"/>
      <c r="BH37" s="114"/>
      <c r="BI37" s="115"/>
      <c r="BJ37" s="116"/>
      <c r="BK37" s="119"/>
      <c r="BL37" s="113"/>
      <c r="BM37" s="114"/>
      <c r="BN37" s="114"/>
      <c r="BO37" s="114"/>
      <c r="BP37" s="114"/>
      <c r="BQ37" s="114"/>
      <c r="BR37" s="114"/>
      <c r="BS37" s="115"/>
      <c r="BT37" s="116"/>
      <c r="BU37" s="120"/>
      <c r="BV37" s="113"/>
      <c r="BW37" s="114"/>
      <c r="BX37" s="114"/>
      <c r="BY37" s="114"/>
      <c r="BZ37" s="114"/>
      <c r="CA37" s="114"/>
      <c r="CB37" s="114"/>
      <c r="CC37" s="115"/>
      <c r="CD37" s="116"/>
      <c r="CE37" s="168"/>
      <c r="CF37" s="170">
        <f t="shared" si="56"/>
        <v>3</v>
      </c>
    </row>
    <row r="38" spans="1:84" s="12" customFormat="1" ht="12.75">
      <c r="A38" s="134">
        <v>5</v>
      </c>
      <c r="B38" s="212" t="s">
        <v>66</v>
      </c>
      <c r="C38" s="240" t="s">
        <v>119</v>
      </c>
      <c r="D38" s="266"/>
      <c r="E38" s="111">
        <f t="shared" si="47"/>
        <v>45</v>
      </c>
      <c r="F38" s="112">
        <f t="shared" si="48"/>
        <v>15</v>
      </c>
      <c r="G38" s="112">
        <f t="shared" si="49"/>
        <v>30</v>
      </c>
      <c r="H38" s="112">
        <f t="shared" si="50"/>
        <v>0</v>
      </c>
      <c r="I38" s="112">
        <f t="shared" si="51"/>
        <v>0</v>
      </c>
      <c r="J38" s="112">
        <f t="shared" si="52"/>
        <v>0</v>
      </c>
      <c r="K38" s="112">
        <f t="shared" si="53"/>
        <v>0</v>
      </c>
      <c r="L38" s="112">
        <f t="shared" si="54"/>
        <v>0</v>
      </c>
      <c r="M38" s="112">
        <f t="shared" si="55"/>
        <v>0</v>
      </c>
      <c r="N38" s="113"/>
      <c r="O38" s="114"/>
      <c r="P38" s="114"/>
      <c r="Q38" s="114"/>
      <c r="R38" s="114"/>
      <c r="S38" s="114"/>
      <c r="T38" s="114"/>
      <c r="U38" s="115"/>
      <c r="V38" s="116"/>
      <c r="W38" s="119"/>
      <c r="X38" s="296"/>
      <c r="Y38" s="284"/>
      <c r="Z38" s="284"/>
      <c r="AA38" s="284"/>
      <c r="AB38" s="284"/>
      <c r="AC38" s="284"/>
      <c r="AD38" s="284"/>
      <c r="AE38" s="298"/>
      <c r="AF38" s="286"/>
      <c r="AG38" s="287"/>
      <c r="AH38" s="296"/>
      <c r="AI38" s="284"/>
      <c r="AJ38" s="284"/>
      <c r="AK38" s="284"/>
      <c r="AL38" s="284"/>
      <c r="AM38" s="284"/>
      <c r="AN38" s="284"/>
      <c r="AO38" s="298"/>
      <c r="AP38" s="286"/>
      <c r="AQ38" s="287"/>
      <c r="AR38" s="296">
        <v>15</v>
      </c>
      <c r="AS38" s="284">
        <v>30</v>
      </c>
      <c r="AT38" s="284"/>
      <c r="AU38" s="284"/>
      <c r="AV38" s="284"/>
      <c r="AW38" s="284"/>
      <c r="AX38" s="284"/>
      <c r="AY38" s="298"/>
      <c r="AZ38" s="286"/>
      <c r="BA38" s="287">
        <v>3</v>
      </c>
      <c r="BB38" s="296"/>
      <c r="BC38" s="284"/>
      <c r="BD38" s="114"/>
      <c r="BE38" s="114"/>
      <c r="BF38" s="114"/>
      <c r="BG38" s="114"/>
      <c r="BH38" s="114"/>
      <c r="BI38" s="115"/>
      <c r="BJ38" s="116"/>
      <c r="BK38" s="119"/>
      <c r="BL38" s="113"/>
      <c r="BM38" s="114"/>
      <c r="BN38" s="114"/>
      <c r="BO38" s="114"/>
      <c r="BP38" s="114"/>
      <c r="BQ38" s="114"/>
      <c r="BR38" s="114"/>
      <c r="BS38" s="115"/>
      <c r="BT38" s="116"/>
      <c r="BU38" s="120"/>
      <c r="BV38" s="113"/>
      <c r="BW38" s="114"/>
      <c r="BX38" s="114"/>
      <c r="BY38" s="114"/>
      <c r="BZ38" s="114"/>
      <c r="CA38" s="114"/>
      <c r="CB38" s="114"/>
      <c r="CC38" s="115"/>
      <c r="CD38" s="116"/>
      <c r="CE38" s="168"/>
      <c r="CF38" s="170">
        <f t="shared" si="56"/>
        <v>3</v>
      </c>
    </row>
    <row r="39" spans="1:84" s="12" customFormat="1" ht="12.75">
      <c r="A39" s="134">
        <v>6</v>
      </c>
      <c r="B39" s="215" t="s">
        <v>58</v>
      </c>
      <c r="C39" s="240" t="s">
        <v>119</v>
      </c>
      <c r="D39" s="267"/>
      <c r="E39" s="111">
        <f t="shared" si="47"/>
        <v>60</v>
      </c>
      <c r="F39" s="112">
        <f t="shared" si="48"/>
        <v>15</v>
      </c>
      <c r="G39" s="112">
        <f t="shared" si="49"/>
        <v>30</v>
      </c>
      <c r="H39" s="112">
        <f t="shared" si="50"/>
        <v>0</v>
      </c>
      <c r="I39" s="112">
        <f t="shared" si="51"/>
        <v>0</v>
      </c>
      <c r="J39" s="112">
        <f t="shared" si="52"/>
        <v>15</v>
      </c>
      <c r="K39" s="112">
        <f t="shared" si="53"/>
        <v>0</v>
      </c>
      <c r="L39" s="112">
        <f t="shared" si="54"/>
        <v>0</v>
      </c>
      <c r="M39" s="112">
        <f t="shared" si="55"/>
        <v>0</v>
      </c>
      <c r="N39" s="113"/>
      <c r="O39" s="114"/>
      <c r="P39" s="114"/>
      <c r="Q39" s="114"/>
      <c r="R39" s="114"/>
      <c r="S39" s="114"/>
      <c r="T39" s="114"/>
      <c r="U39" s="115"/>
      <c r="V39" s="116"/>
      <c r="W39" s="119"/>
      <c r="X39" s="296"/>
      <c r="Y39" s="284"/>
      <c r="Z39" s="284"/>
      <c r="AA39" s="284"/>
      <c r="AB39" s="284"/>
      <c r="AC39" s="284"/>
      <c r="AD39" s="284"/>
      <c r="AE39" s="298"/>
      <c r="AF39" s="286"/>
      <c r="AG39" s="287"/>
      <c r="AH39" s="296"/>
      <c r="AI39" s="284"/>
      <c r="AJ39" s="284"/>
      <c r="AK39" s="284"/>
      <c r="AL39" s="284"/>
      <c r="AM39" s="284"/>
      <c r="AN39" s="284"/>
      <c r="AO39" s="298"/>
      <c r="AP39" s="286"/>
      <c r="AQ39" s="287"/>
      <c r="AR39" s="296">
        <v>15</v>
      </c>
      <c r="AS39" s="284">
        <v>30</v>
      </c>
      <c r="AT39" s="284"/>
      <c r="AU39" s="284"/>
      <c r="AV39" s="284">
        <v>15</v>
      </c>
      <c r="AW39" s="284"/>
      <c r="AX39" s="284"/>
      <c r="AY39" s="298"/>
      <c r="AZ39" s="286" t="s">
        <v>67</v>
      </c>
      <c r="BA39" s="287">
        <v>5</v>
      </c>
      <c r="BB39" s="296"/>
      <c r="BC39" s="284"/>
      <c r="BD39" s="114"/>
      <c r="BE39" s="114"/>
      <c r="BF39" s="114"/>
      <c r="BG39" s="114"/>
      <c r="BH39" s="114"/>
      <c r="BI39" s="115"/>
      <c r="BJ39" s="116"/>
      <c r="BK39" s="119"/>
      <c r="BL39" s="113"/>
      <c r="BM39" s="114"/>
      <c r="BN39" s="114"/>
      <c r="BO39" s="114"/>
      <c r="BP39" s="114"/>
      <c r="BQ39" s="114"/>
      <c r="BR39" s="114"/>
      <c r="BS39" s="115"/>
      <c r="BT39" s="116"/>
      <c r="BU39" s="120"/>
      <c r="BV39" s="113"/>
      <c r="BW39" s="114"/>
      <c r="BX39" s="114"/>
      <c r="BY39" s="114"/>
      <c r="BZ39" s="114"/>
      <c r="CA39" s="114"/>
      <c r="CB39" s="114"/>
      <c r="CC39" s="115"/>
      <c r="CD39" s="116"/>
      <c r="CE39" s="168"/>
      <c r="CF39" s="170">
        <f t="shared" si="56"/>
        <v>5</v>
      </c>
    </row>
    <row r="40" spans="1:84" s="12" customFormat="1" ht="12.75">
      <c r="A40" s="134">
        <v>7</v>
      </c>
      <c r="B40" s="216" t="s">
        <v>59</v>
      </c>
      <c r="C40" s="240" t="s">
        <v>119</v>
      </c>
      <c r="D40" s="268"/>
      <c r="E40" s="111">
        <f t="shared" si="47"/>
        <v>60</v>
      </c>
      <c r="F40" s="112">
        <f t="shared" si="48"/>
        <v>15</v>
      </c>
      <c r="G40" s="112">
        <f t="shared" si="49"/>
        <v>30</v>
      </c>
      <c r="H40" s="112">
        <f t="shared" si="50"/>
        <v>15</v>
      </c>
      <c r="I40" s="112">
        <f t="shared" si="51"/>
        <v>0</v>
      </c>
      <c r="J40" s="112">
        <f t="shared" si="52"/>
        <v>0</v>
      </c>
      <c r="K40" s="112">
        <f t="shared" si="53"/>
        <v>0</v>
      </c>
      <c r="L40" s="112">
        <f t="shared" si="54"/>
        <v>0</v>
      </c>
      <c r="M40" s="112">
        <f t="shared" si="55"/>
        <v>0</v>
      </c>
      <c r="N40" s="113"/>
      <c r="O40" s="114"/>
      <c r="P40" s="114"/>
      <c r="Q40" s="114"/>
      <c r="R40" s="114"/>
      <c r="S40" s="114"/>
      <c r="T40" s="114"/>
      <c r="U40" s="115"/>
      <c r="V40" s="116"/>
      <c r="W40" s="119"/>
      <c r="X40" s="296"/>
      <c r="Y40" s="284"/>
      <c r="Z40" s="284"/>
      <c r="AA40" s="284"/>
      <c r="AB40" s="284"/>
      <c r="AC40" s="284"/>
      <c r="AD40" s="284"/>
      <c r="AE40" s="298"/>
      <c r="AF40" s="286"/>
      <c r="AG40" s="287"/>
      <c r="AH40" s="296">
        <v>15</v>
      </c>
      <c r="AI40" s="284">
        <v>30</v>
      </c>
      <c r="AJ40" s="284">
        <v>15</v>
      </c>
      <c r="AK40" s="284"/>
      <c r="AL40" s="284"/>
      <c r="AM40" s="284"/>
      <c r="AN40" s="284"/>
      <c r="AO40" s="298"/>
      <c r="AP40" s="286" t="s">
        <v>67</v>
      </c>
      <c r="AQ40" s="287">
        <v>6</v>
      </c>
      <c r="AR40" s="296"/>
      <c r="AS40" s="284"/>
      <c r="AT40" s="284"/>
      <c r="AU40" s="284"/>
      <c r="AV40" s="284"/>
      <c r="AW40" s="284"/>
      <c r="AX40" s="284"/>
      <c r="AY40" s="298"/>
      <c r="AZ40" s="286"/>
      <c r="BA40" s="287"/>
      <c r="BB40" s="296"/>
      <c r="BC40" s="284"/>
      <c r="BD40" s="114"/>
      <c r="BE40" s="114"/>
      <c r="BF40" s="114"/>
      <c r="BG40" s="114"/>
      <c r="BH40" s="114"/>
      <c r="BI40" s="115"/>
      <c r="BJ40" s="116"/>
      <c r="BK40" s="119"/>
      <c r="BL40" s="113"/>
      <c r="BM40" s="114"/>
      <c r="BN40" s="114"/>
      <c r="BO40" s="114"/>
      <c r="BP40" s="114"/>
      <c r="BQ40" s="114"/>
      <c r="BR40" s="114"/>
      <c r="BS40" s="115"/>
      <c r="BT40" s="116"/>
      <c r="BU40" s="120"/>
      <c r="BV40" s="113"/>
      <c r="BW40" s="114"/>
      <c r="BX40" s="114"/>
      <c r="BY40" s="114"/>
      <c r="BZ40" s="114"/>
      <c r="CA40" s="114"/>
      <c r="CB40" s="114"/>
      <c r="CC40" s="115"/>
      <c r="CD40" s="116"/>
      <c r="CE40" s="168"/>
      <c r="CF40" s="170">
        <f t="shared" si="56"/>
        <v>6</v>
      </c>
    </row>
    <row r="41" spans="1:84" s="12" customFormat="1" ht="12.75">
      <c r="A41" s="134">
        <v>8</v>
      </c>
      <c r="B41" s="216" t="s">
        <v>96</v>
      </c>
      <c r="C41" s="240" t="s">
        <v>119</v>
      </c>
      <c r="D41" s="261"/>
      <c r="E41" s="111">
        <f t="shared" si="47"/>
        <v>45</v>
      </c>
      <c r="F41" s="112">
        <f t="shared" si="48"/>
        <v>15</v>
      </c>
      <c r="G41" s="112">
        <f t="shared" si="49"/>
        <v>30</v>
      </c>
      <c r="H41" s="112">
        <f t="shared" si="50"/>
        <v>0</v>
      </c>
      <c r="I41" s="112">
        <f t="shared" si="51"/>
        <v>0</v>
      </c>
      <c r="J41" s="112">
        <f t="shared" si="52"/>
        <v>0</v>
      </c>
      <c r="K41" s="112">
        <f t="shared" si="53"/>
        <v>0</v>
      </c>
      <c r="L41" s="112">
        <f t="shared" si="54"/>
        <v>0</v>
      </c>
      <c r="M41" s="112">
        <f t="shared" si="55"/>
        <v>0</v>
      </c>
      <c r="N41" s="113"/>
      <c r="O41" s="114"/>
      <c r="P41" s="114"/>
      <c r="Q41" s="114"/>
      <c r="R41" s="114"/>
      <c r="S41" s="114"/>
      <c r="T41" s="114"/>
      <c r="U41" s="115"/>
      <c r="V41" s="116"/>
      <c r="W41" s="119"/>
      <c r="X41" s="296"/>
      <c r="Y41" s="284"/>
      <c r="Z41" s="284"/>
      <c r="AA41" s="284"/>
      <c r="AB41" s="284"/>
      <c r="AC41" s="284"/>
      <c r="AD41" s="284"/>
      <c r="AE41" s="298"/>
      <c r="AF41" s="286"/>
      <c r="AG41" s="287"/>
      <c r="AH41" s="296">
        <v>15</v>
      </c>
      <c r="AI41" s="284">
        <v>30</v>
      </c>
      <c r="AJ41" s="284"/>
      <c r="AK41" s="284"/>
      <c r="AL41" s="284"/>
      <c r="AM41" s="284"/>
      <c r="AN41" s="284"/>
      <c r="AO41" s="298"/>
      <c r="AP41" s="286" t="s">
        <v>67</v>
      </c>
      <c r="AQ41" s="287">
        <v>5</v>
      </c>
      <c r="AR41" s="296"/>
      <c r="AS41" s="284"/>
      <c r="AT41" s="284"/>
      <c r="AU41" s="284"/>
      <c r="AV41" s="284"/>
      <c r="AW41" s="284"/>
      <c r="AX41" s="284"/>
      <c r="AY41" s="298"/>
      <c r="AZ41" s="286"/>
      <c r="BA41" s="287"/>
      <c r="BB41" s="296"/>
      <c r="BC41" s="284"/>
      <c r="BD41" s="114"/>
      <c r="BE41" s="114"/>
      <c r="BF41" s="114"/>
      <c r="BG41" s="114"/>
      <c r="BH41" s="114"/>
      <c r="BI41" s="115"/>
      <c r="BJ41" s="116"/>
      <c r="BK41" s="119"/>
      <c r="BL41" s="113"/>
      <c r="BM41" s="114"/>
      <c r="BN41" s="114"/>
      <c r="BO41" s="114"/>
      <c r="BP41" s="114"/>
      <c r="BQ41" s="114"/>
      <c r="BR41" s="114"/>
      <c r="BS41" s="115"/>
      <c r="BT41" s="116"/>
      <c r="BU41" s="120"/>
      <c r="BV41" s="113"/>
      <c r="BW41" s="114"/>
      <c r="BX41" s="114"/>
      <c r="BY41" s="114"/>
      <c r="BZ41" s="114"/>
      <c r="CA41" s="114"/>
      <c r="CB41" s="114"/>
      <c r="CC41" s="115"/>
      <c r="CD41" s="116"/>
      <c r="CE41" s="168"/>
      <c r="CF41" s="170">
        <f t="shared" si="56"/>
        <v>5</v>
      </c>
    </row>
    <row r="42" spans="1:84" s="12" customFormat="1" ht="12.75">
      <c r="A42" s="134">
        <v>9</v>
      </c>
      <c r="B42" s="215" t="s">
        <v>60</v>
      </c>
      <c r="C42" s="240" t="s">
        <v>119</v>
      </c>
      <c r="D42" s="267"/>
      <c r="E42" s="111">
        <f t="shared" si="47"/>
        <v>60</v>
      </c>
      <c r="F42" s="112">
        <f t="shared" si="48"/>
        <v>15</v>
      </c>
      <c r="G42" s="112">
        <f t="shared" si="49"/>
        <v>30</v>
      </c>
      <c r="H42" s="112">
        <f t="shared" si="50"/>
        <v>0</v>
      </c>
      <c r="I42" s="112">
        <f t="shared" si="51"/>
        <v>0</v>
      </c>
      <c r="J42" s="112">
        <f t="shared" si="52"/>
        <v>15</v>
      </c>
      <c r="K42" s="112">
        <f t="shared" si="53"/>
        <v>0</v>
      </c>
      <c r="L42" s="112">
        <f t="shared" si="54"/>
        <v>0</v>
      </c>
      <c r="M42" s="112">
        <f t="shared" si="55"/>
        <v>0</v>
      </c>
      <c r="N42" s="113"/>
      <c r="O42" s="114"/>
      <c r="P42" s="114"/>
      <c r="Q42" s="114"/>
      <c r="R42" s="114"/>
      <c r="S42" s="114"/>
      <c r="T42" s="114"/>
      <c r="U42" s="115"/>
      <c r="V42" s="116"/>
      <c r="W42" s="119"/>
      <c r="X42" s="296"/>
      <c r="Y42" s="284"/>
      <c r="Z42" s="284"/>
      <c r="AA42" s="284"/>
      <c r="AB42" s="284"/>
      <c r="AC42" s="284"/>
      <c r="AD42" s="284"/>
      <c r="AE42" s="298"/>
      <c r="AF42" s="286"/>
      <c r="AG42" s="287"/>
      <c r="AH42" s="296"/>
      <c r="AI42" s="284"/>
      <c r="AJ42" s="284"/>
      <c r="AK42" s="284"/>
      <c r="AL42" s="284"/>
      <c r="AM42" s="284"/>
      <c r="AN42" s="284"/>
      <c r="AO42" s="298"/>
      <c r="AP42" s="286"/>
      <c r="AQ42" s="287"/>
      <c r="AR42" s="296">
        <v>15</v>
      </c>
      <c r="AS42" s="284">
        <v>30</v>
      </c>
      <c r="AT42" s="284"/>
      <c r="AU42" s="284"/>
      <c r="AV42" s="284">
        <v>15</v>
      </c>
      <c r="AW42" s="284"/>
      <c r="AX42" s="284"/>
      <c r="AY42" s="298"/>
      <c r="AZ42" s="286" t="s">
        <v>67</v>
      </c>
      <c r="BA42" s="287">
        <v>6</v>
      </c>
      <c r="BB42" s="296"/>
      <c r="BC42" s="284"/>
      <c r="BD42" s="114"/>
      <c r="BE42" s="114"/>
      <c r="BF42" s="114"/>
      <c r="BG42" s="114"/>
      <c r="BH42" s="114"/>
      <c r="BI42" s="115"/>
      <c r="BJ42" s="116"/>
      <c r="BK42" s="119"/>
      <c r="BL42" s="113"/>
      <c r="BM42" s="114"/>
      <c r="BN42" s="114"/>
      <c r="BO42" s="114"/>
      <c r="BP42" s="114"/>
      <c r="BQ42" s="114"/>
      <c r="BR42" s="114"/>
      <c r="BS42" s="115"/>
      <c r="BT42" s="116"/>
      <c r="BU42" s="120"/>
      <c r="BV42" s="113"/>
      <c r="BW42" s="114"/>
      <c r="BX42" s="114"/>
      <c r="BY42" s="114"/>
      <c r="BZ42" s="114"/>
      <c r="CA42" s="114"/>
      <c r="CB42" s="114"/>
      <c r="CC42" s="115"/>
      <c r="CD42" s="116"/>
      <c r="CE42" s="168"/>
      <c r="CF42" s="170">
        <f t="shared" si="56"/>
        <v>6</v>
      </c>
    </row>
    <row r="43" spans="1:84" s="12" customFormat="1" ht="12.75">
      <c r="A43" s="135">
        <v>10</v>
      </c>
      <c r="B43" s="217" t="s">
        <v>61</v>
      </c>
      <c r="C43" s="240" t="s">
        <v>119</v>
      </c>
      <c r="D43" s="269"/>
      <c r="E43" s="111">
        <f t="shared" si="47"/>
        <v>60</v>
      </c>
      <c r="F43" s="112">
        <f t="shared" si="48"/>
        <v>15</v>
      </c>
      <c r="G43" s="112">
        <f t="shared" si="49"/>
        <v>30</v>
      </c>
      <c r="H43" s="112">
        <f t="shared" si="50"/>
        <v>0</v>
      </c>
      <c r="I43" s="112">
        <f t="shared" si="51"/>
        <v>0</v>
      </c>
      <c r="J43" s="112">
        <f t="shared" si="52"/>
        <v>15</v>
      </c>
      <c r="K43" s="112">
        <f t="shared" si="53"/>
        <v>0</v>
      </c>
      <c r="L43" s="112">
        <f t="shared" si="54"/>
        <v>0</v>
      </c>
      <c r="M43" s="112">
        <f t="shared" si="55"/>
        <v>0</v>
      </c>
      <c r="N43" s="128"/>
      <c r="O43" s="129"/>
      <c r="P43" s="129"/>
      <c r="Q43" s="129"/>
      <c r="R43" s="129"/>
      <c r="S43" s="129"/>
      <c r="T43" s="129"/>
      <c r="U43" s="115"/>
      <c r="V43" s="132"/>
      <c r="W43" s="119"/>
      <c r="X43" s="301"/>
      <c r="Y43" s="285"/>
      <c r="Z43" s="285"/>
      <c r="AA43" s="285"/>
      <c r="AB43" s="285"/>
      <c r="AC43" s="285"/>
      <c r="AD43" s="285"/>
      <c r="AE43" s="298"/>
      <c r="AF43" s="303"/>
      <c r="AG43" s="287"/>
      <c r="AH43" s="301">
        <v>15</v>
      </c>
      <c r="AI43" s="285">
        <v>30</v>
      </c>
      <c r="AJ43" s="285"/>
      <c r="AK43" s="285"/>
      <c r="AL43" s="285">
        <v>15</v>
      </c>
      <c r="AM43" s="285"/>
      <c r="AN43" s="285"/>
      <c r="AO43" s="298"/>
      <c r="AP43" s="303" t="s">
        <v>67</v>
      </c>
      <c r="AQ43" s="287">
        <v>6</v>
      </c>
      <c r="AR43" s="301"/>
      <c r="AS43" s="285"/>
      <c r="AT43" s="285"/>
      <c r="AU43" s="285"/>
      <c r="AV43" s="285"/>
      <c r="AW43" s="285"/>
      <c r="AX43" s="285"/>
      <c r="AY43" s="298"/>
      <c r="AZ43" s="303"/>
      <c r="BA43" s="287"/>
      <c r="BB43" s="301"/>
      <c r="BC43" s="285"/>
      <c r="BD43" s="129"/>
      <c r="BE43" s="129"/>
      <c r="BF43" s="129"/>
      <c r="BG43" s="129"/>
      <c r="BH43" s="129"/>
      <c r="BI43" s="115"/>
      <c r="BJ43" s="132"/>
      <c r="BK43" s="119"/>
      <c r="BL43" s="128"/>
      <c r="BM43" s="129"/>
      <c r="BN43" s="129"/>
      <c r="BO43" s="129"/>
      <c r="BP43" s="129"/>
      <c r="BQ43" s="129"/>
      <c r="BR43" s="129"/>
      <c r="BS43" s="115"/>
      <c r="BT43" s="132"/>
      <c r="BU43" s="120"/>
      <c r="BV43" s="128"/>
      <c r="BW43" s="129"/>
      <c r="BX43" s="129"/>
      <c r="BY43" s="129"/>
      <c r="BZ43" s="129"/>
      <c r="CA43" s="129"/>
      <c r="CB43" s="129"/>
      <c r="CC43" s="115"/>
      <c r="CD43" s="132"/>
      <c r="CE43" s="168"/>
      <c r="CF43" s="170">
        <f t="shared" si="56"/>
        <v>6</v>
      </c>
    </row>
    <row r="44" spans="1:84" s="12" customFormat="1" ht="12.75">
      <c r="A44" s="136"/>
      <c r="B44" s="137"/>
      <c r="C44" s="247"/>
      <c r="D44" s="247"/>
      <c r="E44" s="138"/>
      <c r="F44" s="139"/>
      <c r="G44" s="139"/>
      <c r="H44" s="139"/>
      <c r="I44" s="139"/>
      <c r="J44" s="139"/>
      <c r="K44" s="139"/>
      <c r="L44" s="139"/>
      <c r="M44" s="139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302"/>
      <c r="AQ44" s="302"/>
      <c r="AR44" s="302"/>
      <c r="AS44" s="302"/>
      <c r="AT44" s="302"/>
      <c r="AU44" s="302"/>
      <c r="AV44" s="302"/>
      <c r="AW44" s="302"/>
      <c r="AX44" s="302"/>
      <c r="AY44" s="302"/>
      <c r="AZ44" s="302"/>
      <c r="BA44" s="302"/>
      <c r="BB44" s="302"/>
      <c r="BC44" s="302"/>
      <c r="BD44" s="16"/>
      <c r="BE44" s="16"/>
      <c r="BF44" s="16"/>
      <c r="BG44" s="16"/>
      <c r="BH44" s="16"/>
      <c r="BI44" s="16"/>
      <c r="BJ44" s="16"/>
      <c r="BK44" s="16"/>
      <c r="BL44" s="16"/>
      <c r="BM44" s="16"/>
      <c r="BN44" s="16"/>
      <c r="BO44" s="16"/>
      <c r="BP44" s="16"/>
      <c r="BQ44" s="16"/>
      <c r="BR44" s="16"/>
      <c r="BS44" s="16"/>
      <c r="BT44" s="16"/>
      <c r="BU44" s="16"/>
      <c r="BV44" s="16"/>
      <c r="BW44" s="16"/>
      <c r="BX44" s="16"/>
      <c r="BY44" s="16"/>
      <c r="BZ44" s="16"/>
      <c r="CA44" s="16"/>
      <c r="CB44" s="16"/>
      <c r="CC44" s="16"/>
      <c r="CD44" s="16"/>
      <c r="CE44" s="16"/>
      <c r="CF44" s="44"/>
    </row>
    <row r="45" spans="1:84" s="12" customFormat="1" ht="22.5" customHeight="1">
      <c r="A45" s="77" t="s">
        <v>31</v>
      </c>
      <c r="B45" s="121" t="s">
        <v>101</v>
      </c>
      <c r="C45" s="248"/>
      <c r="D45" s="248"/>
      <c r="E45" s="65">
        <f aca="true" t="shared" si="57" ref="E45:U45">SUM(E46:E52)</f>
        <v>195</v>
      </c>
      <c r="F45" s="65">
        <f t="shared" si="57"/>
        <v>120</v>
      </c>
      <c r="G45" s="65">
        <f t="shared" si="57"/>
        <v>60</v>
      </c>
      <c r="H45" s="65">
        <f t="shared" si="57"/>
        <v>0</v>
      </c>
      <c r="I45" s="65">
        <f t="shared" si="57"/>
        <v>0</v>
      </c>
      <c r="J45" s="65">
        <f t="shared" si="57"/>
        <v>15</v>
      </c>
      <c r="K45" s="65">
        <f t="shared" si="57"/>
        <v>0</v>
      </c>
      <c r="L45" s="65">
        <f t="shared" si="57"/>
        <v>0</v>
      </c>
      <c r="M45" s="65">
        <f t="shared" si="57"/>
        <v>0</v>
      </c>
      <c r="N45" s="57">
        <f t="shared" si="57"/>
        <v>0</v>
      </c>
      <c r="O45" s="57">
        <f t="shared" si="57"/>
        <v>0</v>
      </c>
      <c r="P45" s="57">
        <f t="shared" si="57"/>
        <v>0</v>
      </c>
      <c r="Q45" s="57">
        <f t="shared" si="57"/>
        <v>0</v>
      </c>
      <c r="R45" s="57">
        <f t="shared" si="57"/>
        <v>0</v>
      </c>
      <c r="S45" s="57">
        <f t="shared" si="57"/>
        <v>0</v>
      </c>
      <c r="T45" s="57">
        <f t="shared" si="57"/>
        <v>0</v>
      </c>
      <c r="U45" s="57">
        <f t="shared" si="57"/>
        <v>0</v>
      </c>
      <c r="V45" s="67">
        <f>COUNTIF(V46:V52,"E")</f>
        <v>0</v>
      </c>
      <c r="W45" s="67">
        <f aca="true" t="shared" si="58" ref="W45:AE45">SUM(W46:W52)</f>
        <v>0</v>
      </c>
      <c r="X45" s="66">
        <f t="shared" si="58"/>
        <v>0</v>
      </c>
      <c r="Y45" s="66">
        <f t="shared" si="58"/>
        <v>0</v>
      </c>
      <c r="Z45" s="66">
        <f t="shared" si="58"/>
        <v>0</v>
      </c>
      <c r="AA45" s="66">
        <f t="shared" si="58"/>
        <v>0</v>
      </c>
      <c r="AB45" s="66">
        <f t="shared" si="58"/>
        <v>0</v>
      </c>
      <c r="AC45" s="66">
        <f t="shared" si="58"/>
        <v>0</v>
      </c>
      <c r="AD45" s="66">
        <f t="shared" si="58"/>
        <v>0</v>
      </c>
      <c r="AE45" s="66">
        <f t="shared" si="58"/>
        <v>0</v>
      </c>
      <c r="AF45" s="67">
        <f>COUNTIF(AF46:AF52,"E")</f>
        <v>0</v>
      </c>
      <c r="AG45" s="67">
        <f aca="true" t="shared" si="59" ref="AG45:AO45">SUM(AG46:AG52)</f>
        <v>0</v>
      </c>
      <c r="AH45" s="66">
        <f t="shared" si="59"/>
        <v>60</v>
      </c>
      <c r="AI45" s="66">
        <f t="shared" si="59"/>
        <v>30</v>
      </c>
      <c r="AJ45" s="66">
        <f t="shared" si="59"/>
        <v>0</v>
      </c>
      <c r="AK45" s="66">
        <f t="shared" si="59"/>
        <v>0</v>
      </c>
      <c r="AL45" s="66">
        <f t="shared" si="59"/>
        <v>0</v>
      </c>
      <c r="AM45" s="66">
        <f t="shared" si="59"/>
        <v>0</v>
      </c>
      <c r="AN45" s="66">
        <f t="shared" si="59"/>
        <v>0</v>
      </c>
      <c r="AO45" s="66">
        <f t="shared" si="59"/>
        <v>0</v>
      </c>
      <c r="AP45" s="67">
        <f>COUNTIF(AP46:AP52,"E")</f>
        <v>1</v>
      </c>
      <c r="AQ45" s="67">
        <f aca="true" t="shared" si="60" ref="AQ45:AY45">SUM(AQ46:AQ52)</f>
        <v>8</v>
      </c>
      <c r="AR45" s="66">
        <f t="shared" si="60"/>
        <v>15</v>
      </c>
      <c r="AS45" s="66">
        <f t="shared" si="60"/>
        <v>15</v>
      </c>
      <c r="AT45" s="66">
        <f t="shared" si="60"/>
        <v>0</v>
      </c>
      <c r="AU45" s="66">
        <f t="shared" si="60"/>
        <v>0</v>
      </c>
      <c r="AV45" s="66">
        <f t="shared" si="60"/>
        <v>15</v>
      </c>
      <c r="AW45" s="66">
        <f t="shared" si="60"/>
        <v>0</v>
      </c>
      <c r="AX45" s="66">
        <f t="shared" si="60"/>
        <v>0</v>
      </c>
      <c r="AY45" s="66">
        <f t="shared" si="60"/>
        <v>0</v>
      </c>
      <c r="AZ45" s="67">
        <f>COUNTIF(AZ46:AZ52,"E")</f>
        <v>1</v>
      </c>
      <c r="BA45" s="67">
        <f aca="true" t="shared" si="61" ref="BA45:BI45">SUM(BA46:BA52)</f>
        <v>4</v>
      </c>
      <c r="BB45" s="66">
        <f t="shared" si="61"/>
        <v>15</v>
      </c>
      <c r="BC45" s="66">
        <f t="shared" si="61"/>
        <v>15</v>
      </c>
      <c r="BD45" s="66">
        <f t="shared" si="61"/>
        <v>0</v>
      </c>
      <c r="BE45" s="66">
        <f t="shared" si="61"/>
        <v>0</v>
      </c>
      <c r="BF45" s="66">
        <f t="shared" si="61"/>
        <v>0</v>
      </c>
      <c r="BG45" s="66">
        <f t="shared" si="61"/>
        <v>0</v>
      </c>
      <c r="BH45" s="66">
        <f t="shared" si="61"/>
        <v>0</v>
      </c>
      <c r="BI45" s="66">
        <f t="shared" si="61"/>
        <v>0</v>
      </c>
      <c r="BJ45" s="67">
        <f>COUNTIF(BJ46:BJ52,"E")</f>
        <v>0</v>
      </c>
      <c r="BK45" s="67">
        <f aca="true" t="shared" si="62" ref="BK45:BS45">SUM(BK46:BK52)</f>
        <v>2</v>
      </c>
      <c r="BL45" s="66">
        <f t="shared" si="62"/>
        <v>30</v>
      </c>
      <c r="BM45" s="66">
        <f t="shared" si="62"/>
        <v>0</v>
      </c>
      <c r="BN45" s="66">
        <f t="shared" si="62"/>
        <v>0</v>
      </c>
      <c r="BO45" s="66">
        <f t="shared" si="62"/>
        <v>0</v>
      </c>
      <c r="BP45" s="66">
        <f t="shared" si="62"/>
        <v>0</v>
      </c>
      <c r="BQ45" s="66">
        <f t="shared" si="62"/>
        <v>0</v>
      </c>
      <c r="BR45" s="66">
        <f t="shared" si="62"/>
        <v>0</v>
      </c>
      <c r="BS45" s="66">
        <f t="shared" si="62"/>
        <v>0</v>
      </c>
      <c r="BT45" s="67">
        <f>COUNTIF(BT46:BT52,"E")</f>
        <v>0</v>
      </c>
      <c r="BU45" s="80">
        <f aca="true" t="shared" si="63" ref="BU45:CC45">SUM(BU46:BU52)</f>
        <v>2</v>
      </c>
      <c r="BV45" s="66">
        <f t="shared" si="63"/>
        <v>0</v>
      </c>
      <c r="BW45" s="66">
        <f t="shared" si="63"/>
        <v>0</v>
      </c>
      <c r="BX45" s="66">
        <f t="shared" si="63"/>
        <v>0</v>
      </c>
      <c r="BY45" s="66">
        <f t="shared" si="63"/>
        <v>0</v>
      </c>
      <c r="BZ45" s="66">
        <f t="shared" si="63"/>
        <v>0</v>
      </c>
      <c r="CA45" s="66">
        <f t="shared" si="63"/>
        <v>0</v>
      </c>
      <c r="CB45" s="66">
        <f t="shared" si="63"/>
        <v>0</v>
      </c>
      <c r="CC45" s="66">
        <f t="shared" si="63"/>
        <v>0</v>
      </c>
      <c r="CD45" s="67">
        <f>COUNTIF(CD46:CD52,"E")</f>
        <v>0</v>
      </c>
      <c r="CE45" s="171">
        <f>SUM(CE46:CE52)</f>
        <v>0</v>
      </c>
      <c r="CF45" s="172">
        <f>SUM(CF46:CF52)</f>
        <v>16</v>
      </c>
    </row>
    <row r="46" spans="1:84" s="12" customFormat="1" ht="25.5">
      <c r="A46" s="113">
        <v>1</v>
      </c>
      <c r="B46" s="218" t="s">
        <v>114</v>
      </c>
      <c r="C46" s="240" t="s">
        <v>119</v>
      </c>
      <c r="D46" s="270" t="s">
        <v>71</v>
      </c>
      <c r="E46" s="111">
        <f>SUM(F46:M46)</f>
        <v>45</v>
      </c>
      <c r="F46" s="112">
        <f aca="true" t="shared" si="64" ref="F46:M46">SUM(N46+X46+AH46+AR46+BB46+BL46+BV46)</f>
        <v>15</v>
      </c>
      <c r="G46" s="112">
        <f t="shared" si="64"/>
        <v>15</v>
      </c>
      <c r="H46" s="112">
        <f t="shared" si="64"/>
        <v>0</v>
      </c>
      <c r="I46" s="112">
        <f t="shared" si="64"/>
        <v>0</v>
      </c>
      <c r="J46" s="112">
        <f t="shared" si="64"/>
        <v>15</v>
      </c>
      <c r="K46" s="112">
        <f t="shared" si="64"/>
        <v>0</v>
      </c>
      <c r="L46" s="112">
        <f t="shared" si="64"/>
        <v>0</v>
      </c>
      <c r="M46" s="112">
        <f t="shared" si="64"/>
        <v>0</v>
      </c>
      <c r="N46" s="113"/>
      <c r="O46" s="114"/>
      <c r="P46" s="114"/>
      <c r="Q46" s="114"/>
      <c r="R46" s="114"/>
      <c r="S46" s="114"/>
      <c r="T46" s="114"/>
      <c r="U46" s="115"/>
      <c r="V46" s="116"/>
      <c r="W46" s="117"/>
      <c r="X46" s="113"/>
      <c r="Y46" s="114"/>
      <c r="Z46" s="114"/>
      <c r="AA46" s="114"/>
      <c r="AB46" s="114"/>
      <c r="AC46" s="284"/>
      <c r="AD46" s="284"/>
      <c r="AE46" s="298"/>
      <c r="AF46" s="286"/>
      <c r="AG46" s="295"/>
      <c r="AH46" s="296"/>
      <c r="AI46" s="284"/>
      <c r="AJ46" s="284"/>
      <c r="AK46" s="284"/>
      <c r="AL46" s="284"/>
      <c r="AM46" s="284"/>
      <c r="AN46" s="284"/>
      <c r="AO46" s="298"/>
      <c r="AP46" s="286"/>
      <c r="AQ46" s="295"/>
      <c r="AR46" s="296">
        <v>15</v>
      </c>
      <c r="AS46" s="284">
        <v>15</v>
      </c>
      <c r="AT46" s="284"/>
      <c r="AU46" s="284"/>
      <c r="AV46" s="284">
        <v>15</v>
      </c>
      <c r="AW46" s="114"/>
      <c r="AX46" s="114"/>
      <c r="AY46" s="115"/>
      <c r="AZ46" s="116" t="s">
        <v>67</v>
      </c>
      <c r="BA46" s="117">
        <v>4</v>
      </c>
      <c r="BB46" s="113"/>
      <c r="BC46" s="114"/>
      <c r="BD46" s="114"/>
      <c r="BE46" s="114"/>
      <c r="BF46" s="114"/>
      <c r="BG46" s="114"/>
      <c r="BH46" s="114"/>
      <c r="BI46" s="115"/>
      <c r="BJ46" s="116"/>
      <c r="BK46" s="117"/>
      <c r="BL46" s="113"/>
      <c r="BM46" s="114"/>
      <c r="BN46" s="114"/>
      <c r="BO46" s="114"/>
      <c r="BP46" s="114"/>
      <c r="BQ46" s="114"/>
      <c r="BR46" s="114"/>
      <c r="BS46" s="115"/>
      <c r="BT46" s="116"/>
      <c r="BU46" s="118"/>
      <c r="BV46" s="113"/>
      <c r="BW46" s="114"/>
      <c r="BX46" s="114"/>
      <c r="BY46" s="114"/>
      <c r="BZ46" s="114"/>
      <c r="CA46" s="114"/>
      <c r="CB46" s="114"/>
      <c r="CC46" s="115"/>
      <c r="CD46" s="116"/>
      <c r="CE46" s="167"/>
      <c r="CF46" s="170">
        <f>(CE46+BU46+BK46+BA46+AQ46+AG46+W46)</f>
        <v>4</v>
      </c>
    </row>
    <row r="47" spans="1:84" s="12" customFormat="1" ht="38.25">
      <c r="A47" s="123">
        <v>2</v>
      </c>
      <c r="B47" s="208" t="s">
        <v>113</v>
      </c>
      <c r="C47" s="240" t="s">
        <v>119</v>
      </c>
      <c r="D47" s="270" t="s">
        <v>71</v>
      </c>
      <c r="E47" s="111">
        <f aca="true" t="shared" si="65" ref="E47:E52">SUM(F47:M47)</f>
        <v>45</v>
      </c>
      <c r="F47" s="112">
        <f aca="true" t="shared" si="66" ref="F47:F52">SUM(N47+X47+AH47+AR47+BB47+BL47+BV47)</f>
        <v>15</v>
      </c>
      <c r="G47" s="112">
        <f aca="true" t="shared" si="67" ref="G47:G52">SUM(O47+Y47+AI47+AS47+BC47+BM47+BW47)</f>
        <v>30</v>
      </c>
      <c r="H47" s="112">
        <f aca="true" t="shared" si="68" ref="H47:H52">SUM(P47+Z47+AJ47+AT47+BD47+BN47+BX47)</f>
        <v>0</v>
      </c>
      <c r="I47" s="112">
        <f aca="true" t="shared" si="69" ref="I47:I52">SUM(Q47+AA47+AK47+AU47+BE47+BO47+BY47)</f>
        <v>0</v>
      </c>
      <c r="J47" s="112">
        <f aca="true" t="shared" si="70" ref="J47:J52">SUM(R47+AB47+AL47+AV47+BF47+BP47+BZ47)</f>
        <v>0</v>
      </c>
      <c r="K47" s="112">
        <f aca="true" t="shared" si="71" ref="K47:K52">SUM(S47+AC47+AM47+AW47+BG47+BQ47+CA47)</f>
        <v>0</v>
      </c>
      <c r="L47" s="112">
        <f aca="true" t="shared" si="72" ref="L47:L52">SUM(T47+AD47+AN47+AX47+BH47+BR47+CB47)</f>
        <v>0</v>
      </c>
      <c r="M47" s="112">
        <f aca="true" t="shared" si="73" ref="M47:M52">SUM(U47+AE47+AO47+AY47+BI47+BS47+CC47)</f>
        <v>0</v>
      </c>
      <c r="N47" s="113"/>
      <c r="O47" s="114"/>
      <c r="P47" s="114"/>
      <c r="Q47" s="114"/>
      <c r="R47" s="114"/>
      <c r="S47" s="114"/>
      <c r="T47" s="114"/>
      <c r="U47" s="115"/>
      <c r="V47" s="116"/>
      <c r="W47" s="117"/>
      <c r="X47" s="113"/>
      <c r="Y47" s="114"/>
      <c r="Z47" s="114"/>
      <c r="AA47" s="114"/>
      <c r="AB47" s="114"/>
      <c r="AC47" s="284"/>
      <c r="AD47" s="284"/>
      <c r="AE47" s="298"/>
      <c r="AF47" s="286"/>
      <c r="AG47" s="295"/>
      <c r="AH47" s="296">
        <v>15</v>
      </c>
      <c r="AI47" s="284">
        <v>30</v>
      </c>
      <c r="AJ47" s="284"/>
      <c r="AK47" s="284"/>
      <c r="AL47" s="284"/>
      <c r="AM47" s="284"/>
      <c r="AN47" s="284"/>
      <c r="AO47" s="298"/>
      <c r="AP47" s="286" t="s">
        <v>67</v>
      </c>
      <c r="AQ47" s="295">
        <v>5</v>
      </c>
      <c r="AR47" s="296"/>
      <c r="AS47" s="284"/>
      <c r="AT47" s="284"/>
      <c r="AU47" s="284"/>
      <c r="AV47" s="284"/>
      <c r="AW47" s="114"/>
      <c r="AX47" s="114"/>
      <c r="AY47" s="115"/>
      <c r="AZ47" s="116"/>
      <c r="BA47" s="117"/>
      <c r="BB47" s="113"/>
      <c r="BC47" s="114"/>
      <c r="BD47" s="114"/>
      <c r="BE47" s="114"/>
      <c r="BF47" s="114"/>
      <c r="BG47" s="114"/>
      <c r="BH47" s="114"/>
      <c r="BI47" s="115"/>
      <c r="BJ47" s="116"/>
      <c r="BK47" s="117"/>
      <c r="BL47" s="113"/>
      <c r="BM47" s="114"/>
      <c r="BN47" s="114"/>
      <c r="BO47" s="114"/>
      <c r="BP47" s="114"/>
      <c r="BQ47" s="114"/>
      <c r="BR47" s="114"/>
      <c r="BS47" s="115"/>
      <c r="BT47" s="116"/>
      <c r="BU47" s="118"/>
      <c r="BV47" s="113"/>
      <c r="BW47" s="114"/>
      <c r="BX47" s="114"/>
      <c r="BY47" s="114"/>
      <c r="BZ47" s="114"/>
      <c r="CA47" s="114"/>
      <c r="CB47" s="114"/>
      <c r="CC47" s="115"/>
      <c r="CD47" s="116"/>
      <c r="CE47" s="167"/>
      <c r="CF47" s="170">
        <f aca="true" t="shared" si="74" ref="CF47:CF52">(CE47+BU47+BK47+BA47+AQ47+AG47+W47)</f>
        <v>5</v>
      </c>
    </row>
    <row r="48" spans="1:84" s="12" customFormat="1" ht="12.75">
      <c r="A48" s="123">
        <v>3</v>
      </c>
      <c r="B48" s="277" t="s">
        <v>63</v>
      </c>
      <c r="C48" s="249"/>
      <c r="D48" s="270" t="s">
        <v>71</v>
      </c>
      <c r="E48" s="111">
        <f t="shared" si="65"/>
        <v>30</v>
      </c>
      <c r="F48" s="112">
        <f t="shared" si="66"/>
        <v>30</v>
      </c>
      <c r="G48" s="112">
        <f t="shared" si="67"/>
        <v>0</v>
      </c>
      <c r="H48" s="112">
        <f t="shared" si="68"/>
        <v>0</v>
      </c>
      <c r="I48" s="112">
        <f t="shared" si="69"/>
        <v>0</v>
      </c>
      <c r="J48" s="112">
        <f t="shared" si="70"/>
        <v>0</v>
      </c>
      <c r="K48" s="112">
        <f t="shared" si="71"/>
        <v>0</v>
      </c>
      <c r="L48" s="112">
        <f t="shared" si="72"/>
        <v>0</v>
      </c>
      <c r="M48" s="112">
        <f t="shared" si="73"/>
        <v>0</v>
      </c>
      <c r="N48" s="113"/>
      <c r="O48" s="114"/>
      <c r="P48" s="114"/>
      <c r="Q48" s="114"/>
      <c r="R48" s="114"/>
      <c r="S48" s="114"/>
      <c r="T48" s="114"/>
      <c r="U48" s="115"/>
      <c r="V48" s="116"/>
      <c r="W48" s="117"/>
      <c r="X48" s="113"/>
      <c r="Y48" s="114"/>
      <c r="Z48" s="114"/>
      <c r="AA48" s="114"/>
      <c r="AB48" s="114"/>
      <c r="AC48" s="284"/>
      <c r="AD48" s="284"/>
      <c r="AE48" s="298"/>
      <c r="AF48" s="286"/>
      <c r="AG48" s="295"/>
      <c r="AH48" s="296"/>
      <c r="AI48" s="284"/>
      <c r="AJ48" s="284"/>
      <c r="AK48" s="284"/>
      <c r="AL48" s="284"/>
      <c r="AM48" s="284"/>
      <c r="AN48" s="284"/>
      <c r="AO48" s="298"/>
      <c r="AP48" s="286"/>
      <c r="AQ48" s="295"/>
      <c r="AR48" s="296"/>
      <c r="AS48" s="284"/>
      <c r="AT48" s="284"/>
      <c r="AU48" s="284"/>
      <c r="AV48" s="284"/>
      <c r="AW48" s="114"/>
      <c r="AX48" s="114"/>
      <c r="AY48" s="115"/>
      <c r="AZ48" s="116"/>
      <c r="BA48" s="117"/>
      <c r="BB48" s="113"/>
      <c r="BC48" s="114"/>
      <c r="BD48" s="114"/>
      <c r="BE48" s="114"/>
      <c r="BF48" s="114"/>
      <c r="BG48" s="114"/>
      <c r="BH48" s="114"/>
      <c r="BI48" s="115"/>
      <c r="BJ48" s="116"/>
      <c r="BK48" s="117"/>
      <c r="BL48" s="113">
        <v>30</v>
      </c>
      <c r="BM48" s="114"/>
      <c r="BN48" s="114"/>
      <c r="BO48" s="114"/>
      <c r="BP48" s="114"/>
      <c r="BQ48" s="114"/>
      <c r="BR48" s="114"/>
      <c r="BS48" s="115"/>
      <c r="BT48" s="116"/>
      <c r="BU48" s="118">
        <v>2</v>
      </c>
      <c r="BV48" s="113"/>
      <c r="BW48" s="114"/>
      <c r="BX48" s="114"/>
      <c r="BY48" s="114"/>
      <c r="BZ48" s="114"/>
      <c r="CA48" s="114"/>
      <c r="CB48" s="114"/>
      <c r="CC48" s="115"/>
      <c r="CD48" s="116"/>
      <c r="CE48" s="167"/>
      <c r="CF48" s="170">
        <f t="shared" si="74"/>
        <v>2</v>
      </c>
    </row>
    <row r="49" spans="1:84" s="12" customFormat="1" ht="25.5">
      <c r="A49" s="123">
        <v>4</v>
      </c>
      <c r="B49" s="219" t="s">
        <v>72</v>
      </c>
      <c r="C49" s="249"/>
      <c r="D49" s="270" t="s">
        <v>71</v>
      </c>
      <c r="E49" s="111">
        <f t="shared" si="65"/>
        <v>15</v>
      </c>
      <c r="F49" s="112">
        <f t="shared" si="66"/>
        <v>15</v>
      </c>
      <c r="G49" s="112">
        <f t="shared" si="67"/>
        <v>0</v>
      </c>
      <c r="H49" s="112">
        <f t="shared" si="68"/>
        <v>0</v>
      </c>
      <c r="I49" s="112">
        <f t="shared" si="69"/>
        <v>0</v>
      </c>
      <c r="J49" s="112">
        <f t="shared" si="70"/>
        <v>0</v>
      </c>
      <c r="K49" s="112">
        <f t="shared" si="71"/>
        <v>0</v>
      </c>
      <c r="L49" s="112">
        <f t="shared" si="72"/>
        <v>0</v>
      </c>
      <c r="M49" s="112">
        <f t="shared" si="73"/>
        <v>0</v>
      </c>
      <c r="N49" s="113"/>
      <c r="O49" s="114"/>
      <c r="P49" s="114"/>
      <c r="Q49" s="114"/>
      <c r="R49" s="114"/>
      <c r="S49" s="114"/>
      <c r="T49" s="114"/>
      <c r="U49" s="115"/>
      <c r="V49" s="116"/>
      <c r="W49" s="119"/>
      <c r="X49" s="113"/>
      <c r="Y49" s="114"/>
      <c r="Z49" s="114"/>
      <c r="AA49" s="114"/>
      <c r="AB49" s="114"/>
      <c r="AC49" s="284"/>
      <c r="AD49" s="284"/>
      <c r="AE49" s="298"/>
      <c r="AF49" s="286"/>
      <c r="AG49" s="287"/>
      <c r="AH49" s="296">
        <v>15</v>
      </c>
      <c r="AI49" s="284"/>
      <c r="AJ49" s="284"/>
      <c r="AK49" s="284"/>
      <c r="AL49" s="284"/>
      <c r="AM49" s="284"/>
      <c r="AN49" s="284"/>
      <c r="AO49" s="298"/>
      <c r="AP49" s="286"/>
      <c r="AQ49" s="287">
        <v>1</v>
      </c>
      <c r="AR49" s="296"/>
      <c r="AS49" s="284"/>
      <c r="AT49" s="284"/>
      <c r="AU49" s="284"/>
      <c r="AV49" s="284"/>
      <c r="AW49" s="114"/>
      <c r="AX49" s="114"/>
      <c r="AY49" s="115"/>
      <c r="AZ49" s="116"/>
      <c r="BA49" s="119"/>
      <c r="BB49" s="113"/>
      <c r="BC49" s="114"/>
      <c r="BD49" s="114"/>
      <c r="BE49" s="114"/>
      <c r="BF49" s="114"/>
      <c r="BG49" s="114"/>
      <c r="BH49" s="114"/>
      <c r="BI49" s="115"/>
      <c r="BJ49" s="116"/>
      <c r="BK49" s="119"/>
      <c r="BL49" s="113"/>
      <c r="BM49" s="114"/>
      <c r="BN49" s="114"/>
      <c r="BO49" s="114"/>
      <c r="BP49" s="114"/>
      <c r="BQ49" s="114"/>
      <c r="BR49" s="114"/>
      <c r="BS49" s="115"/>
      <c r="BT49" s="116"/>
      <c r="BU49" s="120"/>
      <c r="BV49" s="113"/>
      <c r="BW49" s="114"/>
      <c r="BX49" s="114"/>
      <c r="BY49" s="114"/>
      <c r="BZ49" s="114"/>
      <c r="CA49" s="114"/>
      <c r="CB49" s="114"/>
      <c r="CC49" s="115"/>
      <c r="CD49" s="116"/>
      <c r="CE49" s="167"/>
      <c r="CF49" s="170">
        <f t="shared" si="74"/>
        <v>1</v>
      </c>
    </row>
    <row r="50" spans="1:84" s="12" customFormat="1" ht="12.75">
      <c r="A50" s="123">
        <v>5</v>
      </c>
      <c r="B50" s="304" t="s">
        <v>73</v>
      </c>
      <c r="C50" s="250"/>
      <c r="D50" s="271"/>
      <c r="E50" s="111">
        <f t="shared" si="65"/>
        <v>15</v>
      </c>
      <c r="F50" s="112">
        <f t="shared" si="66"/>
        <v>15</v>
      </c>
      <c r="G50" s="112">
        <f t="shared" si="67"/>
        <v>0</v>
      </c>
      <c r="H50" s="112">
        <f t="shared" si="68"/>
        <v>0</v>
      </c>
      <c r="I50" s="112">
        <f t="shared" si="69"/>
        <v>0</v>
      </c>
      <c r="J50" s="112">
        <f t="shared" si="70"/>
        <v>0</v>
      </c>
      <c r="K50" s="112">
        <f t="shared" si="71"/>
        <v>0</v>
      </c>
      <c r="L50" s="112">
        <f t="shared" si="72"/>
        <v>0</v>
      </c>
      <c r="M50" s="112">
        <f t="shared" si="73"/>
        <v>0</v>
      </c>
      <c r="N50" s="113"/>
      <c r="O50" s="114"/>
      <c r="P50" s="114"/>
      <c r="Q50" s="114"/>
      <c r="R50" s="114"/>
      <c r="S50" s="114"/>
      <c r="T50" s="114"/>
      <c r="U50" s="115"/>
      <c r="V50" s="116"/>
      <c r="W50" s="119"/>
      <c r="X50" s="113"/>
      <c r="Y50" s="114"/>
      <c r="Z50" s="114"/>
      <c r="AA50" s="114"/>
      <c r="AB50" s="114"/>
      <c r="AC50" s="284"/>
      <c r="AD50" s="284"/>
      <c r="AE50" s="298"/>
      <c r="AF50" s="286"/>
      <c r="AG50" s="287"/>
      <c r="AH50" s="296">
        <v>15</v>
      </c>
      <c r="AI50" s="284"/>
      <c r="AJ50" s="284"/>
      <c r="AK50" s="284"/>
      <c r="AL50" s="284"/>
      <c r="AM50" s="284"/>
      <c r="AN50" s="284"/>
      <c r="AO50" s="298"/>
      <c r="AP50" s="286"/>
      <c r="AQ50" s="287">
        <v>1</v>
      </c>
      <c r="AR50" s="296"/>
      <c r="AS50" s="284"/>
      <c r="AT50" s="284"/>
      <c r="AU50" s="284"/>
      <c r="AV50" s="284"/>
      <c r="AW50" s="114"/>
      <c r="AX50" s="114"/>
      <c r="AY50" s="115"/>
      <c r="AZ50" s="116"/>
      <c r="BA50" s="119"/>
      <c r="BB50" s="113"/>
      <c r="BC50" s="114"/>
      <c r="BD50" s="114"/>
      <c r="BE50" s="114"/>
      <c r="BF50" s="114"/>
      <c r="BG50" s="114"/>
      <c r="BH50" s="114"/>
      <c r="BI50" s="115"/>
      <c r="BJ50" s="116"/>
      <c r="BK50" s="119"/>
      <c r="BL50" s="113"/>
      <c r="BM50" s="114"/>
      <c r="BN50" s="114"/>
      <c r="BO50" s="114"/>
      <c r="BP50" s="114"/>
      <c r="BQ50" s="114"/>
      <c r="BR50" s="114"/>
      <c r="BS50" s="115"/>
      <c r="BT50" s="116"/>
      <c r="BU50" s="120"/>
      <c r="BV50" s="113"/>
      <c r="BW50" s="114"/>
      <c r="BX50" s="114"/>
      <c r="BY50" s="114"/>
      <c r="BZ50" s="114"/>
      <c r="CA50" s="114"/>
      <c r="CB50" s="114"/>
      <c r="CC50" s="115"/>
      <c r="CD50" s="116"/>
      <c r="CE50" s="167"/>
      <c r="CF50" s="170">
        <f t="shared" si="74"/>
        <v>1</v>
      </c>
    </row>
    <row r="51" spans="1:84" s="12" customFormat="1" ht="27.75" customHeight="1">
      <c r="A51" s="123">
        <v>6</v>
      </c>
      <c r="B51" s="305" t="s">
        <v>85</v>
      </c>
      <c r="C51" s="249"/>
      <c r="D51" s="270"/>
      <c r="E51" s="111">
        <f t="shared" si="65"/>
        <v>15</v>
      </c>
      <c r="F51" s="112">
        <f t="shared" si="66"/>
        <v>15</v>
      </c>
      <c r="G51" s="112">
        <f t="shared" si="67"/>
        <v>0</v>
      </c>
      <c r="H51" s="112">
        <f t="shared" si="68"/>
        <v>0</v>
      </c>
      <c r="I51" s="112">
        <f t="shared" si="69"/>
        <v>0</v>
      </c>
      <c r="J51" s="112">
        <f t="shared" si="70"/>
        <v>0</v>
      </c>
      <c r="K51" s="112">
        <f t="shared" si="71"/>
        <v>0</v>
      </c>
      <c r="L51" s="112">
        <f t="shared" si="72"/>
        <v>0</v>
      </c>
      <c r="M51" s="112">
        <f t="shared" si="73"/>
        <v>0</v>
      </c>
      <c r="N51" s="113"/>
      <c r="O51" s="114"/>
      <c r="P51" s="114"/>
      <c r="Q51" s="114"/>
      <c r="R51" s="114"/>
      <c r="S51" s="114"/>
      <c r="T51" s="114"/>
      <c r="U51" s="115"/>
      <c r="V51" s="116"/>
      <c r="W51" s="119"/>
      <c r="X51" s="113"/>
      <c r="Y51" s="114"/>
      <c r="Z51" s="114"/>
      <c r="AA51" s="114"/>
      <c r="AB51" s="114"/>
      <c r="AC51" s="284"/>
      <c r="AD51" s="284"/>
      <c r="AE51" s="298"/>
      <c r="AF51" s="286"/>
      <c r="AG51" s="287"/>
      <c r="AH51" s="296">
        <v>15</v>
      </c>
      <c r="AI51" s="284"/>
      <c r="AJ51" s="284"/>
      <c r="AK51" s="284"/>
      <c r="AL51" s="284"/>
      <c r="AM51" s="284"/>
      <c r="AN51" s="284"/>
      <c r="AO51" s="298"/>
      <c r="AP51" s="286"/>
      <c r="AQ51" s="287">
        <v>1</v>
      </c>
      <c r="AR51" s="296"/>
      <c r="AS51" s="284"/>
      <c r="AT51" s="284"/>
      <c r="AU51" s="284"/>
      <c r="AV51" s="284"/>
      <c r="AW51" s="114"/>
      <c r="AX51" s="114"/>
      <c r="AY51" s="115"/>
      <c r="AZ51" s="116"/>
      <c r="BA51" s="119"/>
      <c r="BB51" s="113"/>
      <c r="BC51" s="114"/>
      <c r="BD51" s="114"/>
      <c r="BE51" s="114"/>
      <c r="BF51" s="114"/>
      <c r="BG51" s="114"/>
      <c r="BH51" s="114"/>
      <c r="BI51" s="115"/>
      <c r="BJ51" s="116"/>
      <c r="BK51" s="119"/>
      <c r="BL51" s="113"/>
      <c r="BM51" s="114"/>
      <c r="BN51" s="114"/>
      <c r="BO51" s="114"/>
      <c r="BP51" s="114"/>
      <c r="BQ51" s="114"/>
      <c r="BR51" s="114"/>
      <c r="BS51" s="115"/>
      <c r="BT51" s="116"/>
      <c r="BU51" s="120"/>
      <c r="BV51" s="113"/>
      <c r="BW51" s="114"/>
      <c r="BX51" s="114"/>
      <c r="BY51" s="114"/>
      <c r="BZ51" s="114"/>
      <c r="CA51" s="114"/>
      <c r="CB51" s="114"/>
      <c r="CC51" s="115"/>
      <c r="CD51" s="116"/>
      <c r="CE51" s="167"/>
      <c r="CF51" s="170">
        <f t="shared" si="74"/>
        <v>1</v>
      </c>
    </row>
    <row r="52" spans="1:84" s="12" customFormat="1" ht="25.5">
      <c r="A52" s="123">
        <v>7</v>
      </c>
      <c r="B52" s="219" t="s">
        <v>111</v>
      </c>
      <c r="C52" s="240" t="s">
        <v>119</v>
      </c>
      <c r="D52" s="270" t="s">
        <v>71</v>
      </c>
      <c r="E52" s="111">
        <f t="shared" si="65"/>
        <v>30</v>
      </c>
      <c r="F52" s="112">
        <f t="shared" si="66"/>
        <v>15</v>
      </c>
      <c r="G52" s="112">
        <f t="shared" si="67"/>
        <v>15</v>
      </c>
      <c r="H52" s="112">
        <f t="shared" si="68"/>
        <v>0</v>
      </c>
      <c r="I52" s="112">
        <f t="shared" si="69"/>
        <v>0</v>
      </c>
      <c r="J52" s="112">
        <f t="shared" si="70"/>
        <v>0</v>
      </c>
      <c r="K52" s="112">
        <f t="shared" si="71"/>
        <v>0</v>
      </c>
      <c r="L52" s="112">
        <f t="shared" si="72"/>
        <v>0</v>
      </c>
      <c r="M52" s="112">
        <f t="shared" si="73"/>
        <v>0</v>
      </c>
      <c r="N52" s="113"/>
      <c r="O52" s="114"/>
      <c r="P52" s="114"/>
      <c r="Q52" s="114"/>
      <c r="R52" s="114"/>
      <c r="S52" s="114"/>
      <c r="T52" s="114"/>
      <c r="U52" s="115"/>
      <c r="V52" s="116"/>
      <c r="W52" s="119"/>
      <c r="X52" s="113"/>
      <c r="Y52" s="114"/>
      <c r="Z52" s="114"/>
      <c r="AA52" s="114"/>
      <c r="AB52" s="114"/>
      <c r="AC52" s="284"/>
      <c r="AD52" s="284"/>
      <c r="AE52" s="298"/>
      <c r="AF52" s="286"/>
      <c r="AG52" s="287"/>
      <c r="AH52" s="296"/>
      <c r="AI52" s="284"/>
      <c r="AJ52" s="284"/>
      <c r="AK52" s="284"/>
      <c r="AL52" s="284"/>
      <c r="AM52" s="284"/>
      <c r="AN52" s="284"/>
      <c r="AO52" s="298"/>
      <c r="AP52" s="286"/>
      <c r="AQ52" s="287"/>
      <c r="AR52" s="296"/>
      <c r="AS52" s="284"/>
      <c r="AT52" s="284"/>
      <c r="AU52" s="284"/>
      <c r="AV52" s="284"/>
      <c r="AW52" s="114"/>
      <c r="AX52" s="114"/>
      <c r="AY52" s="115"/>
      <c r="AZ52" s="116"/>
      <c r="BA52" s="119"/>
      <c r="BB52" s="113">
        <v>15</v>
      </c>
      <c r="BC52" s="114">
        <v>15</v>
      </c>
      <c r="BD52" s="114"/>
      <c r="BE52" s="114"/>
      <c r="BF52" s="114"/>
      <c r="BG52" s="114"/>
      <c r="BH52" s="114"/>
      <c r="BI52" s="115"/>
      <c r="BJ52" s="116"/>
      <c r="BK52" s="119">
        <v>2</v>
      </c>
      <c r="BL52" s="113"/>
      <c r="BM52" s="114"/>
      <c r="BN52" s="114"/>
      <c r="BO52" s="114"/>
      <c r="BP52" s="114"/>
      <c r="BQ52" s="114"/>
      <c r="BR52" s="114"/>
      <c r="BS52" s="115"/>
      <c r="BT52" s="116"/>
      <c r="BU52" s="120"/>
      <c r="BV52" s="113"/>
      <c r="BW52" s="114"/>
      <c r="BX52" s="114"/>
      <c r="BY52" s="114"/>
      <c r="BZ52" s="114"/>
      <c r="CA52" s="114"/>
      <c r="CB52" s="114"/>
      <c r="CC52" s="115"/>
      <c r="CD52" s="116"/>
      <c r="CE52" s="167"/>
      <c r="CF52" s="170">
        <f t="shared" si="74"/>
        <v>2</v>
      </c>
    </row>
    <row r="53" spans="1:84" s="12" customFormat="1" ht="12.75">
      <c r="A53" s="136"/>
      <c r="B53" s="137"/>
      <c r="C53" s="247"/>
      <c r="D53" s="247"/>
      <c r="E53" s="138"/>
      <c r="F53" s="139"/>
      <c r="G53" s="139"/>
      <c r="H53" s="139"/>
      <c r="I53" s="139"/>
      <c r="J53" s="139"/>
      <c r="K53" s="139"/>
      <c r="L53" s="139"/>
      <c r="M53" s="139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302"/>
      <c r="AD53" s="302"/>
      <c r="AE53" s="302"/>
      <c r="AF53" s="302"/>
      <c r="AG53" s="302"/>
      <c r="AH53" s="302"/>
      <c r="AI53" s="302"/>
      <c r="AJ53" s="302"/>
      <c r="AK53" s="302"/>
      <c r="AL53" s="302"/>
      <c r="AM53" s="302"/>
      <c r="AN53" s="302"/>
      <c r="AO53" s="302"/>
      <c r="AP53" s="302"/>
      <c r="AQ53" s="302"/>
      <c r="AR53" s="302"/>
      <c r="AS53" s="302"/>
      <c r="AT53" s="302"/>
      <c r="AU53" s="302"/>
      <c r="AV53" s="302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6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44"/>
    </row>
    <row r="54" spans="1:84" s="12" customFormat="1" ht="22.5" customHeight="1">
      <c r="A54" s="77" t="s">
        <v>34</v>
      </c>
      <c r="B54" s="122" t="s">
        <v>102</v>
      </c>
      <c r="C54" s="245"/>
      <c r="D54" s="245"/>
      <c r="E54" s="178">
        <f aca="true" t="shared" si="75" ref="E54:U54">SUM(E55:E56)</f>
        <v>60</v>
      </c>
      <c r="F54" s="178">
        <f t="shared" si="75"/>
        <v>0</v>
      </c>
      <c r="G54" s="178">
        <f t="shared" si="75"/>
        <v>0</v>
      </c>
      <c r="H54" s="178">
        <f t="shared" si="75"/>
        <v>0</v>
      </c>
      <c r="I54" s="178">
        <f t="shared" si="75"/>
        <v>0</v>
      </c>
      <c r="J54" s="178">
        <f t="shared" si="75"/>
        <v>0</v>
      </c>
      <c r="K54" s="178">
        <f t="shared" si="75"/>
        <v>60</v>
      </c>
      <c r="L54" s="178">
        <f t="shared" si="75"/>
        <v>0</v>
      </c>
      <c r="M54" s="178">
        <f t="shared" si="75"/>
        <v>0</v>
      </c>
      <c r="N54" s="57">
        <f t="shared" si="75"/>
        <v>0</v>
      </c>
      <c r="O54" s="57">
        <f t="shared" si="75"/>
        <v>0</v>
      </c>
      <c r="P54" s="57">
        <f t="shared" si="75"/>
        <v>0</v>
      </c>
      <c r="Q54" s="57">
        <f t="shared" si="75"/>
        <v>0</v>
      </c>
      <c r="R54" s="57">
        <f t="shared" si="75"/>
        <v>0</v>
      </c>
      <c r="S54" s="57">
        <f t="shared" si="75"/>
        <v>0</v>
      </c>
      <c r="T54" s="57">
        <f t="shared" si="75"/>
        <v>0</v>
      </c>
      <c r="U54" s="57">
        <f t="shared" si="75"/>
        <v>0</v>
      </c>
      <c r="V54" s="67">
        <f>COUNTIF(V55:V56,"E")</f>
        <v>0</v>
      </c>
      <c r="W54" s="67">
        <f>SUM(W55:W56)</f>
        <v>0</v>
      </c>
      <c r="X54" s="57">
        <f aca="true" t="shared" si="76" ref="X54:AE54">SUM(X55:X56)</f>
        <v>0</v>
      </c>
      <c r="Y54" s="57">
        <f t="shared" si="76"/>
        <v>0</v>
      </c>
      <c r="Z54" s="57">
        <f t="shared" si="76"/>
        <v>0</v>
      </c>
      <c r="AA54" s="57">
        <f t="shared" si="76"/>
        <v>0</v>
      </c>
      <c r="AB54" s="57">
        <f t="shared" si="76"/>
        <v>0</v>
      </c>
      <c r="AC54" s="306">
        <f t="shared" si="76"/>
        <v>0</v>
      </c>
      <c r="AD54" s="306">
        <f t="shared" si="76"/>
        <v>0</v>
      </c>
      <c r="AE54" s="306">
        <f t="shared" si="76"/>
        <v>0</v>
      </c>
      <c r="AF54" s="307">
        <f>COUNTIF(AF55:AF56,"E")</f>
        <v>0</v>
      </c>
      <c r="AG54" s="307">
        <f>SUM(AG55:AG56)</f>
        <v>0</v>
      </c>
      <c r="AH54" s="306">
        <f aca="true" t="shared" si="77" ref="AH54:AO54">SUM(AH55:AH56)</f>
        <v>0</v>
      </c>
      <c r="AI54" s="306">
        <f t="shared" si="77"/>
        <v>0</v>
      </c>
      <c r="AJ54" s="306">
        <f t="shared" si="77"/>
        <v>0</v>
      </c>
      <c r="AK54" s="306">
        <f t="shared" si="77"/>
        <v>0</v>
      </c>
      <c r="AL54" s="306">
        <f t="shared" si="77"/>
        <v>0</v>
      </c>
      <c r="AM54" s="306">
        <f t="shared" si="77"/>
        <v>0</v>
      </c>
      <c r="AN54" s="306">
        <f t="shared" si="77"/>
        <v>0</v>
      </c>
      <c r="AO54" s="306">
        <f t="shared" si="77"/>
        <v>0</v>
      </c>
      <c r="AP54" s="307">
        <f>COUNTIF(AP55:AP56,"E")</f>
        <v>0</v>
      </c>
      <c r="AQ54" s="307">
        <f>SUM(AQ55:AQ56)</f>
        <v>0</v>
      </c>
      <c r="AR54" s="306">
        <f aca="true" t="shared" si="78" ref="AR54:AY54">SUM(AR55:AR56)</f>
        <v>0</v>
      </c>
      <c r="AS54" s="306">
        <f t="shared" si="78"/>
        <v>0</v>
      </c>
      <c r="AT54" s="306">
        <f t="shared" si="78"/>
        <v>0</v>
      </c>
      <c r="AU54" s="306">
        <f t="shared" si="78"/>
        <v>0</v>
      </c>
      <c r="AV54" s="306">
        <f t="shared" si="78"/>
        <v>0</v>
      </c>
      <c r="AW54" s="57">
        <f t="shared" si="78"/>
        <v>0</v>
      </c>
      <c r="AX54" s="57">
        <f t="shared" si="78"/>
        <v>0</v>
      </c>
      <c r="AY54" s="57">
        <f t="shared" si="78"/>
        <v>0</v>
      </c>
      <c r="AZ54" s="67">
        <f>COUNTIF(AZ55:AZ56,"E")</f>
        <v>0</v>
      </c>
      <c r="BA54" s="67">
        <f>SUM(BA55:BA56)</f>
        <v>0</v>
      </c>
      <c r="BB54" s="57">
        <f aca="true" t="shared" si="79" ref="BB54:BI54">SUM(BB55:BB56)</f>
        <v>0</v>
      </c>
      <c r="BC54" s="57">
        <f t="shared" si="79"/>
        <v>0</v>
      </c>
      <c r="BD54" s="57">
        <f t="shared" si="79"/>
        <v>0</v>
      </c>
      <c r="BE54" s="57">
        <f t="shared" si="79"/>
        <v>0</v>
      </c>
      <c r="BF54" s="57">
        <f t="shared" si="79"/>
        <v>0</v>
      </c>
      <c r="BG54" s="57">
        <f t="shared" si="79"/>
        <v>30</v>
      </c>
      <c r="BH54" s="57">
        <f t="shared" si="79"/>
        <v>0</v>
      </c>
      <c r="BI54" s="57">
        <f t="shared" si="79"/>
        <v>0</v>
      </c>
      <c r="BJ54" s="67">
        <f>COUNTIF(BJ55:BJ56,"E")</f>
        <v>0</v>
      </c>
      <c r="BK54" s="67">
        <f>SUM(BK55:BK56)</f>
        <v>2</v>
      </c>
      <c r="BL54" s="57">
        <f aca="true" t="shared" si="80" ref="BL54:BS54">SUM(BL55:BL56)</f>
        <v>0</v>
      </c>
      <c r="BM54" s="57">
        <f t="shared" si="80"/>
        <v>0</v>
      </c>
      <c r="BN54" s="57">
        <f t="shared" si="80"/>
        <v>0</v>
      </c>
      <c r="BO54" s="57">
        <f t="shared" si="80"/>
        <v>0</v>
      </c>
      <c r="BP54" s="57">
        <f t="shared" si="80"/>
        <v>0</v>
      </c>
      <c r="BQ54" s="57">
        <f t="shared" si="80"/>
        <v>30</v>
      </c>
      <c r="BR54" s="57">
        <f t="shared" si="80"/>
        <v>0</v>
      </c>
      <c r="BS54" s="57">
        <f t="shared" si="80"/>
        <v>0</v>
      </c>
      <c r="BT54" s="67">
        <f>COUNTIF(BT55:BT56,"E")</f>
        <v>0</v>
      </c>
      <c r="BU54" s="67">
        <f>SUM(BU55:BU56)</f>
        <v>8</v>
      </c>
      <c r="BV54" s="57">
        <f aca="true" t="shared" si="81" ref="BV54:CC54">SUM(BV55:BV56)</f>
        <v>0</v>
      </c>
      <c r="BW54" s="57">
        <f t="shared" si="81"/>
        <v>0</v>
      </c>
      <c r="BX54" s="57">
        <f t="shared" si="81"/>
        <v>0</v>
      </c>
      <c r="BY54" s="57">
        <f t="shared" si="81"/>
        <v>0</v>
      </c>
      <c r="BZ54" s="57">
        <f t="shared" si="81"/>
        <v>0</v>
      </c>
      <c r="CA54" s="57">
        <f t="shared" si="81"/>
        <v>0</v>
      </c>
      <c r="CB54" s="57">
        <f t="shared" si="81"/>
        <v>0</v>
      </c>
      <c r="CC54" s="57">
        <f t="shared" si="81"/>
        <v>0</v>
      </c>
      <c r="CD54" s="67">
        <f>COUNTIF(CD55:CD56,"E")</f>
        <v>0</v>
      </c>
      <c r="CE54" s="171">
        <f>SUM(CE55:CE56)</f>
        <v>0</v>
      </c>
      <c r="CF54" s="172">
        <f>SUM(CF55:CF56)</f>
        <v>10</v>
      </c>
    </row>
    <row r="55" spans="1:84" s="12" customFormat="1" ht="12.75" customHeight="1">
      <c r="A55" s="41">
        <v>1</v>
      </c>
      <c r="B55" s="220" t="s">
        <v>64</v>
      </c>
      <c r="C55" s="240"/>
      <c r="D55" s="272" t="s">
        <v>71</v>
      </c>
      <c r="E55" s="54">
        <f>SUM(F55:M55)</f>
        <v>60</v>
      </c>
      <c r="F55" s="53">
        <f aca="true" t="shared" si="82" ref="F55:M56">SUM(N55+X55+AH55+AR55+BB55+BL55+BV55)</f>
        <v>0</v>
      </c>
      <c r="G55" s="53">
        <f t="shared" si="82"/>
        <v>0</v>
      </c>
      <c r="H55" s="53">
        <f t="shared" si="82"/>
        <v>0</v>
      </c>
      <c r="I55" s="53">
        <f t="shared" si="82"/>
        <v>0</v>
      </c>
      <c r="J55" s="53">
        <f t="shared" si="82"/>
        <v>0</v>
      </c>
      <c r="K55" s="53">
        <f t="shared" si="82"/>
        <v>60</v>
      </c>
      <c r="L55" s="53">
        <f t="shared" si="82"/>
        <v>0</v>
      </c>
      <c r="M55" s="53">
        <f t="shared" si="82"/>
        <v>0</v>
      </c>
      <c r="N55" s="41"/>
      <c r="O55" s="60"/>
      <c r="P55" s="60"/>
      <c r="Q55" s="60"/>
      <c r="R55" s="60"/>
      <c r="S55" s="60"/>
      <c r="T55" s="60"/>
      <c r="U55" s="102"/>
      <c r="V55" s="61"/>
      <c r="W55" s="31"/>
      <c r="X55" s="41"/>
      <c r="Y55" s="60"/>
      <c r="Z55" s="60"/>
      <c r="AA55" s="60"/>
      <c r="AB55" s="60"/>
      <c r="AC55" s="308"/>
      <c r="AD55" s="308"/>
      <c r="AE55" s="309"/>
      <c r="AF55" s="310"/>
      <c r="AG55" s="311"/>
      <c r="AH55" s="312"/>
      <c r="AI55" s="308"/>
      <c r="AJ55" s="308"/>
      <c r="AK55" s="308"/>
      <c r="AL55" s="308"/>
      <c r="AM55" s="308"/>
      <c r="AN55" s="308"/>
      <c r="AO55" s="309"/>
      <c r="AP55" s="310"/>
      <c r="AQ55" s="311"/>
      <c r="AR55" s="312"/>
      <c r="AS55" s="308"/>
      <c r="AT55" s="308"/>
      <c r="AU55" s="308"/>
      <c r="AV55" s="308"/>
      <c r="AW55" s="60"/>
      <c r="AX55" s="60"/>
      <c r="AY55" s="102"/>
      <c r="AZ55" s="61"/>
      <c r="BA55" s="31"/>
      <c r="BB55" s="41"/>
      <c r="BC55" s="60"/>
      <c r="BD55" s="60"/>
      <c r="BE55" s="60"/>
      <c r="BF55" s="60"/>
      <c r="BG55" s="60">
        <v>30</v>
      </c>
      <c r="BH55" s="60"/>
      <c r="BI55" s="102"/>
      <c r="BJ55" s="61"/>
      <c r="BK55" s="31">
        <v>2</v>
      </c>
      <c r="BL55" s="41"/>
      <c r="BM55" s="60"/>
      <c r="BN55" s="60"/>
      <c r="BO55" s="60"/>
      <c r="BP55" s="60"/>
      <c r="BQ55" s="60">
        <v>30</v>
      </c>
      <c r="BR55" s="60"/>
      <c r="BS55" s="102"/>
      <c r="BT55" s="61" t="s">
        <v>70</v>
      </c>
      <c r="BU55" s="43">
        <v>2</v>
      </c>
      <c r="BV55" s="41"/>
      <c r="BW55" s="60"/>
      <c r="BX55" s="60"/>
      <c r="BY55" s="60"/>
      <c r="BZ55" s="60"/>
      <c r="CA55" s="60"/>
      <c r="CB55" s="60"/>
      <c r="CC55" s="102"/>
      <c r="CD55" s="61"/>
      <c r="CE55" s="173"/>
      <c r="CF55" s="170">
        <f>(CE55+BU55+BK55+BA55+AQ55+AG55+W55)</f>
        <v>4</v>
      </c>
    </row>
    <row r="56" spans="1:84" s="12" customFormat="1" ht="12.75" customHeight="1">
      <c r="A56" s="42">
        <v>2</v>
      </c>
      <c r="B56" s="221" t="s">
        <v>65</v>
      </c>
      <c r="C56" s="240"/>
      <c r="D56" s="273" t="s">
        <v>71</v>
      </c>
      <c r="E56" s="54">
        <f>SUM(F56:M56)</f>
        <v>0</v>
      </c>
      <c r="F56" s="53">
        <f t="shared" si="82"/>
        <v>0</v>
      </c>
      <c r="G56" s="53">
        <f t="shared" si="82"/>
        <v>0</v>
      </c>
      <c r="H56" s="53">
        <f t="shared" si="82"/>
        <v>0</v>
      </c>
      <c r="I56" s="53">
        <f t="shared" si="82"/>
        <v>0</v>
      </c>
      <c r="J56" s="53">
        <f t="shared" si="82"/>
        <v>0</v>
      </c>
      <c r="K56" s="53">
        <f t="shared" si="82"/>
        <v>0</v>
      </c>
      <c r="L56" s="53">
        <f t="shared" si="82"/>
        <v>0</v>
      </c>
      <c r="M56" s="53">
        <f t="shared" si="82"/>
        <v>0</v>
      </c>
      <c r="N56" s="41"/>
      <c r="O56" s="60"/>
      <c r="P56" s="60"/>
      <c r="Q56" s="60"/>
      <c r="R56" s="60"/>
      <c r="S56" s="60"/>
      <c r="T56" s="60"/>
      <c r="U56" s="102"/>
      <c r="V56" s="61"/>
      <c r="W56" s="31"/>
      <c r="X56" s="41"/>
      <c r="Y56" s="60"/>
      <c r="Z56" s="60"/>
      <c r="AA56" s="60"/>
      <c r="AB56" s="60"/>
      <c r="AC56" s="308"/>
      <c r="AD56" s="308"/>
      <c r="AE56" s="309"/>
      <c r="AF56" s="310"/>
      <c r="AG56" s="311"/>
      <c r="AH56" s="312"/>
      <c r="AI56" s="308"/>
      <c r="AJ56" s="308"/>
      <c r="AK56" s="308"/>
      <c r="AL56" s="308"/>
      <c r="AM56" s="308"/>
      <c r="AN56" s="308"/>
      <c r="AO56" s="309"/>
      <c r="AP56" s="310"/>
      <c r="AQ56" s="311"/>
      <c r="AR56" s="312"/>
      <c r="AS56" s="308"/>
      <c r="AT56" s="308"/>
      <c r="AU56" s="308"/>
      <c r="AV56" s="308"/>
      <c r="AW56" s="60"/>
      <c r="AX56" s="60"/>
      <c r="AY56" s="102"/>
      <c r="AZ56" s="61"/>
      <c r="BA56" s="31"/>
      <c r="BB56" s="41"/>
      <c r="BC56" s="60"/>
      <c r="BD56" s="60"/>
      <c r="BE56" s="60"/>
      <c r="BF56" s="60"/>
      <c r="BG56" s="60"/>
      <c r="BH56" s="60"/>
      <c r="BI56" s="102"/>
      <c r="BJ56" s="61"/>
      <c r="BK56" s="31"/>
      <c r="BL56" s="41"/>
      <c r="BM56" s="60"/>
      <c r="BN56" s="60"/>
      <c r="BO56" s="60"/>
      <c r="BP56" s="60"/>
      <c r="BQ56" s="60"/>
      <c r="BR56" s="60"/>
      <c r="BS56" s="102"/>
      <c r="BT56" s="61"/>
      <c r="BU56" s="43">
        <v>6</v>
      </c>
      <c r="BV56" s="41"/>
      <c r="BW56" s="60"/>
      <c r="BX56" s="60"/>
      <c r="BY56" s="60"/>
      <c r="BZ56" s="60"/>
      <c r="CA56" s="60"/>
      <c r="CB56" s="60"/>
      <c r="CC56" s="102"/>
      <c r="CD56" s="61"/>
      <c r="CE56" s="173"/>
      <c r="CF56" s="170">
        <f>(CE56+BU56+BK56+BA56+AQ56+AG56+W56)</f>
        <v>6</v>
      </c>
    </row>
    <row r="57" spans="1:84" s="12" customFormat="1" ht="16.5" customHeight="1">
      <c r="A57" s="15"/>
      <c r="B57" s="142"/>
      <c r="C57" s="251"/>
      <c r="D57" s="251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302"/>
      <c r="AD57" s="302"/>
      <c r="AE57" s="302"/>
      <c r="AF57" s="302"/>
      <c r="AG57" s="302"/>
      <c r="AH57" s="302"/>
      <c r="AI57" s="302"/>
      <c r="AJ57" s="302"/>
      <c r="AK57" s="302"/>
      <c r="AL57" s="302"/>
      <c r="AM57" s="302"/>
      <c r="AN57" s="302"/>
      <c r="AO57" s="302"/>
      <c r="AP57" s="302"/>
      <c r="AQ57" s="302"/>
      <c r="AR57" s="302"/>
      <c r="AS57" s="302"/>
      <c r="AT57" s="302"/>
      <c r="AU57" s="302"/>
      <c r="AV57" s="302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16"/>
      <c r="BO57" s="16"/>
      <c r="BP57" s="16"/>
      <c r="BQ57" s="16"/>
      <c r="BR57" s="16"/>
      <c r="BS57" s="16"/>
      <c r="BT57" s="16"/>
      <c r="BU57" s="16"/>
      <c r="BV57" s="16"/>
      <c r="BW57" s="16"/>
      <c r="BX57" s="16"/>
      <c r="BY57" s="16"/>
      <c r="BZ57" s="16"/>
      <c r="CA57" s="16"/>
      <c r="CB57" s="16"/>
      <c r="CC57" s="16"/>
      <c r="CD57" s="16"/>
      <c r="CE57" s="16"/>
      <c r="CF57" s="44"/>
    </row>
    <row r="58" spans="1:84" s="12" customFormat="1" ht="22.5" customHeight="1">
      <c r="A58" s="77" t="s">
        <v>35</v>
      </c>
      <c r="B58" s="122" t="s">
        <v>32</v>
      </c>
      <c r="C58" s="245"/>
      <c r="D58" s="245"/>
      <c r="E58" s="178">
        <f aca="true" t="shared" si="83" ref="E58:U58">SUM(E59:E59)</f>
        <v>570</v>
      </c>
      <c r="F58" s="178">
        <f t="shared" si="83"/>
        <v>0</v>
      </c>
      <c r="G58" s="178">
        <f t="shared" si="83"/>
        <v>0</v>
      </c>
      <c r="H58" s="178">
        <f t="shared" si="83"/>
        <v>0</v>
      </c>
      <c r="I58" s="178">
        <f t="shared" si="83"/>
        <v>0</v>
      </c>
      <c r="J58" s="178">
        <f t="shared" si="83"/>
        <v>570</v>
      </c>
      <c r="K58" s="178">
        <f t="shared" si="83"/>
        <v>0</v>
      </c>
      <c r="L58" s="178">
        <f t="shared" si="83"/>
        <v>0</v>
      </c>
      <c r="M58" s="178">
        <f t="shared" si="83"/>
        <v>0</v>
      </c>
      <c r="N58" s="57">
        <f t="shared" si="83"/>
        <v>0</v>
      </c>
      <c r="O58" s="57">
        <f>SUM(O59:O59)</f>
        <v>0</v>
      </c>
      <c r="P58" s="57">
        <f t="shared" si="83"/>
        <v>0</v>
      </c>
      <c r="Q58" s="57">
        <f t="shared" si="83"/>
        <v>0</v>
      </c>
      <c r="R58" s="57">
        <f t="shared" si="83"/>
        <v>0</v>
      </c>
      <c r="S58" s="57">
        <f t="shared" si="83"/>
        <v>0</v>
      </c>
      <c r="T58" s="57">
        <f t="shared" si="83"/>
        <v>0</v>
      </c>
      <c r="U58" s="57">
        <f t="shared" si="83"/>
        <v>0</v>
      </c>
      <c r="V58" s="67">
        <f>COUNTIF(V59:V59,"E")</f>
        <v>0</v>
      </c>
      <c r="W58" s="67">
        <f aca="true" t="shared" si="84" ref="W58:AE58">SUM(W59:W59)</f>
        <v>0</v>
      </c>
      <c r="X58" s="66">
        <f t="shared" si="84"/>
        <v>0</v>
      </c>
      <c r="Y58" s="66">
        <f t="shared" si="84"/>
        <v>0</v>
      </c>
      <c r="Z58" s="66">
        <f t="shared" si="84"/>
        <v>0</v>
      </c>
      <c r="AA58" s="66">
        <f t="shared" si="84"/>
        <v>0</v>
      </c>
      <c r="AB58" s="66">
        <f t="shared" si="84"/>
        <v>180</v>
      </c>
      <c r="AC58" s="313">
        <f t="shared" si="84"/>
        <v>0</v>
      </c>
      <c r="AD58" s="313">
        <f t="shared" si="84"/>
        <v>0</v>
      </c>
      <c r="AE58" s="313">
        <f t="shared" si="84"/>
        <v>0</v>
      </c>
      <c r="AF58" s="307">
        <f>COUNTIF(AF59:AF59,"E")</f>
        <v>0</v>
      </c>
      <c r="AG58" s="307">
        <f aca="true" t="shared" si="85" ref="AG58:AO58">SUM(AG59:AG59)</f>
        <v>6</v>
      </c>
      <c r="AH58" s="313">
        <f t="shared" si="85"/>
        <v>0</v>
      </c>
      <c r="AI58" s="313">
        <f t="shared" si="85"/>
        <v>0</v>
      </c>
      <c r="AJ58" s="313">
        <f t="shared" si="85"/>
        <v>0</v>
      </c>
      <c r="AK58" s="313">
        <f t="shared" si="85"/>
        <v>0</v>
      </c>
      <c r="AL58" s="313">
        <f t="shared" si="85"/>
        <v>0</v>
      </c>
      <c r="AM58" s="313">
        <f t="shared" si="85"/>
        <v>0</v>
      </c>
      <c r="AN58" s="313">
        <f t="shared" si="85"/>
        <v>0</v>
      </c>
      <c r="AO58" s="313">
        <f t="shared" si="85"/>
        <v>0</v>
      </c>
      <c r="AP58" s="307">
        <f>COUNTIF(AP59:AP78,"E")</f>
        <v>0</v>
      </c>
      <c r="AQ58" s="307">
        <f aca="true" t="shared" si="86" ref="AQ58:AY58">SUM(AQ59:AQ59)</f>
        <v>0</v>
      </c>
      <c r="AR58" s="313">
        <f t="shared" si="86"/>
        <v>0</v>
      </c>
      <c r="AS58" s="313">
        <f t="shared" si="86"/>
        <v>0</v>
      </c>
      <c r="AT58" s="313">
        <f t="shared" si="86"/>
        <v>0</v>
      </c>
      <c r="AU58" s="313">
        <f t="shared" si="86"/>
        <v>0</v>
      </c>
      <c r="AV58" s="313">
        <f t="shared" si="86"/>
        <v>210</v>
      </c>
      <c r="AW58" s="66">
        <f t="shared" si="86"/>
        <v>0</v>
      </c>
      <c r="AX58" s="66">
        <f t="shared" si="86"/>
        <v>0</v>
      </c>
      <c r="AY58" s="66">
        <f t="shared" si="86"/>
        <v>0</v>
      </c>
      <c r="AZ58" s="67">
        <f>COUNTIF(AZ59:AZ59,"E")</f>
        <v>0</v>
      </c>
      <c r="BA58" s="67">
        <f aca="true" t="shared" si="87" ref="BA58:BI58">SUM(BA59:BA59)</f>
        <v>7</v>
      </c>
      <c r="BB58" s="66">
        <f t="shared" si="87"/>
        <v>0</v>
      </c>
      <c r="BC58" s="313">
        <f t="shared" si="87"/>
        <v>0</v>
      </c>
      <c r="BD58" s="313">
        <f t="shared" si="87"/>
        <v>0</v>
      </c>
      <c r="BE58" s="313">
        <f t="shared" si="87"/>
        <v>0</v>
      </c>
      <c r="BF58" s="313">
        <f t="shared" si="87"/>
        <v>180</v>
      </c>
      <c r="BG58" s="313">
        <f t="shared" si="87"/>
        <v>0</v>
      </c>
      <c r="BH58" s="313">
        <f t="shared" si="87"/>
        <v>0</v>
      </c>
      <c r="BI58" s="313">
        <f t="shared" si="87"/>
        <v>0</v>
      </c>
      <c r="BJ58" s="307">
        <f>COUNTIF(BJ59:BJ59,"E")</f>
        <v>0</v>
      </c>
      <c r="BK58" s="307">
        <f aca="true" t="shared" si="88" ref="BK58:BS58">SUM(BK59:BK59)</f>
        <v>6</v>
      </c>
      <c r="BL58" s="313">
        <f t="shared" si="88"/>
        <v>0</v>
      </c>
      <c r="BM58" s="313">
        <f t="shared" si="88"/>
        <v>0</v>
      </c>
      <c r="BN58" s="313">
        <f t="shared" si="88"/>
        <v>0</v>
      </c>
      <c r="BO58" s="313">
        <f t="shared" si="88"/>
        <v>0</v>
      </c>
      <c r="BP58" s="313">
        <f t="shared" si="88"/>
        <v>0</v>
      </c>
      <c r="BQ58" s="313">
        <f t="shared" si="88"/>
        <v>0</v>
      </c>
      <c r="BR58" s="313">
        <f t="shared" si="88"/>
        <v>0</v>
      </c>
      <c r="BS58" s="313">
        <f t="shared" si="88"/>
        <v>0</v>
      </c>
      <c r="BT58" s="307">
        <f>COUNTIF(BT59:BT59,"E")</f>
        <v>0</v>
      </c>
      <c r="BU58" s="314">
        <f aca="true" t="shared" si="89" ref="BU58:CC58">SUM(BU59:BU59)</f>
        <v>0</v>
      </c>
      <c r="BV58" s="313">
        <f t="shared" si="89"/>
        <v>0</v>
      </c>
      <c r="BW58" s="313">
        <f t="shared" si="89"/>
        <v>0</v>
      </c>
      <c r="BX58" s="313">
        <f t="shared" si="89"/>
        <v>0</v>
      </c>
      <c r="BY58" s="313">
        <f t="shared" si="89"/>
        <v>0</v>
      </c>
      <c r="BZ58" s="313">
        <f t="shared" si="89"/>
        <v>0</v>
      </c>
      <c r="CA58" s="313">
        <f t="shared" si="89"/>
        <v>0</v>
      </c>
      <c r="CB58" s="313">
        <f t="shared" si="89"/>
        <v>0</v>
      </c>
      <c r="CC58" s="66">
        <f t="shared" si="89"/>
        <v>0</v>
      </c>
      <c r="CD58" s="67">
        <f>COUNTIF(CD59:CD59,"E")</f>
        <v>0</v>
      </c>
      <c r="CE58" s="171">
        <f>SUM(CE59:CE59)</f>
        <v>0</v>
      </c>
      <c r="CF58" s="172">
        <f>SUM(CF59)</f>
        <v>19</v>
      </c>
    </row>
    <row r="59" spans="1:84" s="12" customFormat="1" ht="12.75" customHeight="1">
      <c r="A59" s="128">
        <v>1</v>
      </c>
      <c r="B59" s="143" t="s">
        <v>76</v>
      </c>
      <c r="C59" s="240" t="s">
        <v>119</v>
      </c>
      <c r="D59" s="274"/>
      <c r="E59" s="54">
        <f>SUM(F59:M59)</f>
        <v>570</v>
      </c>
      <c r="F59" s="53">
        <f aca="true" t="shared" si="90" ref="F59:M59">SUM(N59+X59+AH59+AR59+BB59+BL59+BV59)</f>
        <v>0</v>
      </c>
      <c r="G59" s="53">
        <f t="shared" si="90"/>
        <v>0</v>
      </c>
      <c r="H59" s="53">
        <f t="shared" si="90"/>
        <v>0</v>
      </c>
      <c r="I59" s="53">
        <f t="shared" si="90"/>
        <v>0</v>
      </c>
      <c r="J59" s="53">
        <f t="shared" si="90"/>
        <v>570</v>
      </c>
      <c r="K59" s="53">
        <f t="shared" si="90"/>
        <v>0</v>
      </c>
      <c r="L59" s="53">
        <f t="shared" si="90"/>
        <v>0</v>
      </c>
      <c r="M59" s="53">
        <f t="shared" si="90"/>
        <v>0</v>
      </c>
      <c r="N59" s="128"/>
      <c r="O59" s="129"/>
      <c r="P59" s="129"/>
      <c r="Q59" s="129"/>
      <c r="R59" s="129"/>
      <c r="S59" s="129"/>
      <c r="T59" s="129"/>
      <c r="U59" s="115"/>
      <c r="V59" s="132"/>
      <c r="W59" s="119"/>
      <c r="X59" s="128"/>
      <c r="Y59" s="129"/>
      <c r="Z59" s="129"/>
      <c r="AA59" s="129"/>
      <c r="AB59" s="129">
        <v>180</v>
      </c>
      <c r="AC59" s="285"/>
      <c r="AD59" s="285"/>
      <c r="AE59" s="298"/>
      <c r="AF59" s="303"/>
      <c r="AG59" s="287">
        <v>6</v>
      </c>
      <c r="AH59" s="301"/>
      <c r="AI59" s="285"/>
      <c r="AJ59" s="285"/>
      <c r="AK59" s="285"/>
      <c r="AL59" s="285"/>
      <c r="AM59" s="285"/>
      <c r="AN59" s="285"/>
      <c r="AO59" s="298"/>
      <c r="AP59" s="303"/>
      <c r="AQ59" s="287"/>
      <c r="AR59" s="301"/>
      <c r="AS59" s="285"/>
      <c r="AT59" s="285"/>
      <c r="AU59" s="285"/>
      <c r="AV59" s="285">
        <v>210</v>
      </c>
      <c r="AW59" s="129"/>
      <c r="AX59" s="129"/>
      <c r="AY59" s="115"/>
      <c r="AZ59" s="132"/>
      <c r="BA59" s="119">
        <v>7</v>
      </c>
      <c r="BB59" s="128"/>
      <c r="BC59" s="285"/>
      <c r="BD59" s="285"/>
      <c r="BE59" s="285"/>
      <c r="BF59" s="285">
        <v>180</v>
      </c>
      <c r="BG59" s="285"/>
      <c r="BH59" s="285"/>
      <c r="BI59" s="298"/>
      <c r="BJ59" s="303"/>
      <c r="BK59" s="287">
        <v>6</v>
      </c>
      <c r="BL59" s="301"/>
      <c r="BM59" s="285"/>
      <c r="BN59" s="285"/>
      <c r="BO59" s="285"/>
      <c r="BP59" s="285"/>
      <c r="BQ59" s="285"/>
      <c r="BR59" s="285"/>
      <c r="BS59" s="298"/>
      <c r="BT59" s="303"/>
      <c r="BU59" s="315"/>
      <c r="BV59" s="301"/>
      <c r="BW59" s="285"/>
      <c r="BX59" s="285"/>
      <c r="BY59" s="285"/>
      <c r="BZ59" s="285"/>
      <c r="CA59" s="285"/>
      <c r="CB59" s="285"/>
      <c r="CC59" s="115"/>
      <c r="CD59" s="132"/>
      <c r="CE59" s="168"/>
      <c r="CF59" s="170">
        <f>(CE59+BU59+BK59+BA59+AQ59+AG59+W59)</f>
        <v>19</v>
      </c>
    </row>
    <row r="60" spans="1:84" s="12" customFormat="1" ht="16.5" customHeight="1">
      <c r="A60" s="156"/>
      <c r="B60" s="157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316"/>
      <c r="BD60" s="316"/>
      <c r="BE60" s="316"/>
      <c r="BF60" s="316"/>
      <c r="BG60" s="316"/>
      <c r="BH60" s="316"/>
      <c r="BI60" s="316"/>
      <c r="BJ60" s="316"/>
      <c r="BK60" s="316"/>
      <c r="BL60" s="316"/>
      <c r="BM60" s="316"/>
      <c r="BN60" s="316"/>
      <c r="BO60" s="316"/>
      <c r="BP60" s="316"/>
      <c r="BQ60" s="316"/>
      <c r="BR60" s="316"/>
      <c r="BS60" s="316"/>
      <c r="BT60" s="316"/>
      <c r="BU60" s="316"/>
      <c r="BV60" s="316"/>
      <c r="BW60" s="316"/>
      <c r="BX60" s="316"/>
      <c r="BY60" s="316"/>
      <c r="BZ60" s="316"/>
      <c r="CA60" s="316"/>
      <c r="CB60" s="316"/>
      <c r="CC60" s="58"/>
      <c r="CD60" s="58"/>
      <c r="CE60" s="58"/>
      <c r="CF60" s="82"/>
    </row>
    <row r="61" spans="1:84" s="12" customFormat="1" ht="16.5" customHeight="1">
      <c r="A61" s="79"/>
      <c r="B61" s="17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81"/>
    </row>
    <row r="62" spans="1:84" s="12" customFormat="1" ht="16.5" customHeight="1">
      <c r="A62" s="79"/>
      <c r="B62" s="17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79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81"/>
    </row>
    <row r="63" spans="1:84" s="12" customFormat="1" ht="16.5" customHeight="1">
      <c r="A63" s="79"/>
      <c r="B63" s="17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81"/>
    </row>
    <row r="64" spans="1:84" s="12" customFormat="1" ht="16.5" customHeight="1">
      <c r="A64" s="79"/>
      <c r="B64" s="17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81"/>
    </row>
    <row r="65" spans="1:84" s="12" customFormat="1" ht="16.5" customHeight="1">
      <c r="A65" s="79"/>
      <c r="B65" s="17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81"/>
    </row>
    <row r="66" spans="1:84" s="12" customFormat="1" ht="16.5" customHeight="1">
      <c r="A66" s="79"/>
      <c r="B66" s="17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 t="s">
        <v>20</v>
      </c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81"/>
    </row>
    <row r="67" spans="1:84" s="12" customFormat="1" ht="16.5" customHeight="1">
      <c r="A67" s="78"/>
      <c r="B67" s="32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28"/>
      <c r="BG67" s="28"/>
      <c r="BH67" s="28"/>
      <c r="BI67" s="28"/>
      <c r="BJ67" s="28"/>
      <c r="BK67" s="28"/>
      <c r="BL67" s="28"/>
      <c r="BM67" s="28"/>
      <c r="BN67" s="28"/>
      <c r="BO67" s="28"/>
      <c r="BP67" s="28"/>
      <c r="BQ67" s="28"/>
      <c r="BR67" s="28"/>
      <c r="BS67" s="28"/>
      <c r="BT67" s="28"/>
      <c r="BU67" s="28"/>
      <c r="BV67" s="28"/>
      <c r="BW67" s="28"/>
      <c r="BX67" s="28"/>
      <c r="BY67" s="28"/>
      <c r="BZ67" s="28"/>
      <c r="CA67" s="28"/>
      <c r="CB67" s="28"/>
      <c r="CC67" s="28"/>
      <c r="CD67" s="28"/>
      <c r="CE67" s="28"/>
      <c r="CF67" s="109"/>
    </row>
    <row r="68" spans="1:84" s="69" customFormat="1" ht="52.5" customHeight="1">
      <c r="A68" s="228" t="s">
        <v>36</v>
      </c>
      <c r="B68" s="276" t="s">
        <v>87</v>
      </c>
      <c r="C68" s="229" t="s">
        <v>41</v>
      </c>
      <c r="D68" s="230" t="s">
        <v>40</v>
      </c>
      <c r="E68" s="83">
        <f aca="true" t="shared" si="91" ref="E68:U68">SUM(E69:E78)</f>
        <v>420</v>
      </c>
      <c r="F68" s="83">
        <f t="shared" si="91"/>
        <v>165</v>
      </c>
      <c r="G68" s="83">
        <f t="shared" si="91"/>
        <v>150</v>
      </c>
      <c r="H68" s="83">
        <f t="shared" si="91"/>
        <v>15</v>
      </c>
      <c r="I68" s="83">
        <f t="shared" si="91"/>
        <v>0</v>
      </c>
      <c r="J68" s="83">
        <f t="shared" si="91"/>
        <v>90</v>
      </c>
      <c r="K68" s="83">
        <f t="shared" si="91"/>
        <v>0</v>
      </c>
      <c r="L68" s="83">
        <f t="shared" si="91"/>
        <v>0</v>
      </c>
      <c r="M68" s="83">
        <f>SUM(M69:M78)</f>
        <v>0</v>
      </c>
      <c r="N68" s="84">
        <f t="shared" si="91"/>
        <v>0</v>
      </c>
      <c r="O68" s="84">
        <f t="shared" si="91"/>
        <v>0</v>
      </c>
      <c r="P68" s="84">
        <f t="shared" si="91"/>
        <v>0</v>
      </c>
      <c r="Q68" s="84">
        <f t="shared" si="91"/>
        <v>0</v>
      </c>
      <c r="R68" s="84">
        <f t="shared" si="91"/>
        <v>0</v>
      </c>
      <c r="S68" s="84">
        <f t="shared" si="91"/>
        <v>0</v>
      </c>
      <c r="T68" s="84">
        <f t="shared" si="91"/>
        <v>0</v>
      </c>
      <c r="U68" s="84">
        <f t="shared" si="91"/>
        <v>0</v>
      </c>
      <c r="V68" s="85">
        <f>COUNTIF(V69:V78,"E")</f>
        <v>0</v>
      </c>
      <c r="W68" s="85">
        <f aca="true" t="shared" si="92" ref="W68:AE68">SUM(W69:W78)</f>
        <v>0</v>
      </c>
      <c r="X68" s="85">
        <f t="shared" si="92"/>
        <v>0</v>
      </c>
      <c r="Y68" s="85">
        <f t="shared" si="92"/>
        <v>0</v>
      </c>
      <c r="Z68" s="85">
        <f t="shared" si="92"/>
        <v>0</v>
      </c>
      <c r="AA68" s="85">
        <f t="shared" si="92"/>
        <v>0</v>
      </c>
      <c r="AB68" s="85">
        <f t="shared" si="92"/>
        <v>0</v>
      </c>
      <c r="AC68" s="85">
        <f t="shared" si="92"/>
        <v>0</v>
      </c>
      <c r="AD68" s="85">
        <f t="shared" si="92"/>
        <v>0</v>
      </c>
      <c r="AE68" s="85">
        <f t="shared" si="92"/>
        <v>0</v>
      </c>
      <c r="AF68" s="85">
        <f>COUNTIF(AF69:AF78,"E")</f>
        <v>0</v>
      </c>
      <c r="AG68" s="85">
        <f aca="true" t="shared" si="93" ref="AG68:AO68">SUM(AG69:AG78)</f>
        <v>0</v>
      </c>
      <c r="AH68" s="85">
        <f t="shared" si="93"/>
        <v>0</v>
      </c>
      <c r="AI68" s="85">
        <f t="shared" si="93"/>
        <v>0</v>
      </c>
      <c r="AJ68" s="85">
        <f t="shared" si="93"/>
        <v>0</v>
      </c>
      <c r="AK68" s="85">
        <f t="shared" si="93"/>
        <v>0</v>
      </c>
      <c r="AL68" s="85">
        <f t="shared" si="93"/>
        <v>0</v>
      </c>
      <c r="AM68" s="85">
        <f t="shared" si="93"/>
        <v>0</v>
      </c>
      <c r="AN68" s="85">
        <f t="shared" si="93"/>
        <v>0</v>
      </c>
      <c r="AO68" s="85">
        <f t="shared" si="93"/>
        <v>0</v>
      </c>
      <c r="AP68" s="85">
        <f>COUNTIF(AP69:AP78,"E")</f>
        <v>0</v>
      </c>
      <c r="AQ68" s="85">
        <f aca="true" t="shared" si="94" ref="AQ68:AY68">SUM(AQ69:AQ78)</f>
        <v>0</v>
      </c>
      <c r="AR68" s="85">
        <f t="shared" si="94"/>
        <v>0</v>
      </c>
      <c r="AS68" s="85">
        <f t="shared" si="94"/>
        <v>0</v>
      </c>
      <c r="AT68" s="85">
        <f t="shared" si="94"/>
        <v>0</v>
      </c>
      <c r="AU68" s="85">
        <f t="shared" si="94"/>
        <v>0</v>
      </c>
      <c r="AV68" s="85">
        <f t="shared" si="94"/>
        <v>0</v>
      </c>
      <c r="AW68" s="85">
        <f t="shared" si="94"/>
        <v>0</v>
      </c>
      <c r="AX68" s="85">
        <f t="shared" si="94"/>
        <v>0</v>
      </c>
      <c r="AY68" s="85">
        <f t="shared" si="94"/>
        <v>0</v>
      </c>
      <c r="AZ68" s="85">
        <f>COUNTIF(AZ69:AZ78,"E")</f>
        <v>0</v>
      </c>
      <c r="BA68" s="85">
        <f aca="true" t="shared" si="95" ref="BA68:BI68">SUM(BA69:BA78)</f>
        <v>0</v>
      </c>
      <c r="BB68" s="85">
        <f t="shared" si="95"/>
        <v>90</v>
      </c>
      <c r="BC68" s="85">
        <f t="shared" si="95"/>
        <v>75</v>
      </c>
      <c r="BD68" s="85">
        <f t="shared" si="95"/>
        <v>15</v>
      </c>
      <c r="BE68" s="85">
        <f t="shared" si="95"/>
        <v>0</v>
      </c>
      <c r="BF68" s="85">
        <f t="shared" si="95"/>
        <v>60</v>
      </c>
      <c r="BG68" s="85">
        <f t="shared" si="95"/>
        <v>0</v>
      </c>
      <c r="BH68" s="85">
        <f t="shared" si="95"/>
        <v>0</v>
      </c>
      <c r="BI68" s="85">
        <f t="shared" si="95"/>
        <v>0</v>
      </c>
      <c r="BJ68" s="85">
        <f>COUNTIF(BJ69:BJ78,"E")</f>
        <v>1</v>
      </c>
      <c r="BK68" s="85">
        <f aca="true" t="shared" si="96" ref="BK68:BS68">SUM(BK69:BK78)</f>
        <v>19</v>
      </c>
      <c r="BL68" s="85">
        <f t="shared" si="96"/>
        <v>75</v>
      </c>
      <c r="BM68" s="85">
        <f t="shared" si="96"/>
        <v>75</v>
      </c>
      <c r="BN68" s="85">
        <f t="shared" si="96"/>
        <v>0</v>
      </c>
      <c r="BO68" s="85">
        <f t="shared" si="96"/>
        <v>0</v>
      </c>
      <c r="BP68" s="85">
        <f t="shared" si="96"/>
        <v>30</v>
      </c>
      <c r="BQ68" s="85">
        <f t="shared" si="96"/>
        <v>0</v>
      </c>
      <c r="BR68" s="85">
        <f t="shared" si="96"/>
        <v>0</v>
      </c>
      <c r="BS68" s="85">
        <f t="shared" si="96"/>
        <v>0</v>
      </c>
      <c r="BT68" s="85">
        <f>COUNTIF(BT69:BT78,"E")</f>
        <v>3</v>
      </c>
      <c r="BU68" s="86">
        <f aca="true" t="shared" si="97" ref="BU68:CC68">SUM(BU69:BU78)</f>
        <v>19</v>
      </c>
      <c r="BV68" s="85">
        <f t="shared" si="97"/>
        <v>0</v>
      </c>
      <c r="BW68" s="85">
        <f t="shared" si="97"/>
        <v>0</v>
      </c>
      <c r="BX68" s="85">
        <f t="shared" si="97"/>
        <v>0</v>
      </c>
      <c r="BY68" s="85">
        <f t="shared" si="97"/>
        <v>0</v>
      </c>
      <c r="BZ68" s="85">
        <f t="shared" si="97"/>
        <v>0</v>
      </c>
      <c r="CA68" s="85">
        <f t="shared" si="97"/>
        <v>0</v>
      </c>
      <c r="CB68" s="85">
        <f t="shared" si="97"/>
        <v>0</v>
      </c>
      <c r="CC68" s="85">
        <f t="shared" si="97"/>
        <v>0</v>
      </c>
      <c r="CD68" s="85">
        <f>COUNTIF(CD69:CD78,"E")</f>
        <v>0</v>
      </c>
      <c r="CE68" s="110">
        <f>SUM(CE69:CE78)</f>
        <v>0</v>
      </c>
      <c r="CF68" s="172">
        <f>SUM(CF69:CF78)</f>
        <v>38</v>
      </c>
    </row>
    <row r="69" spans="1:84" s="12" customFormat="1" ht="39.75" customHeight="1">
      <c r="A69" s="144">
        <v>1</v>
      </c>
      <c r="B69" s="222" t="s">
        <v>117</v>
      </c>
      <c r="C69" s="252" t="s">
        <v>119</v>
      </c>
      <c r="D69" s="274" t="s">
        <v>71</v>
      </c>
      <c r="E69" s="124">
        <f>SUM(F69:M69)</f>
        <v>90</v>
      </c>
      <c r="F69" s="112">
        <f aca="true" t="shared" si="98" ref="F69:M69">SUM(N69+X69+AH69+AR69+BB69+BL69+BV69)</f>
        <v>30</v>
      </c>
      <c r="G69" s="112">
        <f t="shared" si="98"/>
        <v>30</v>
      </c>
      <c r="H69" s="112">
        <f t="shared" si="98"/>
        <v>0</v>
      </c>
      <c r="I69" s="112">
        <f t="shared" si="98"/>
        <v>0</v>
      </c>
      <c r="J69" s="112">
        <f t="shared" si="98"/>
        <v>30</v>
      </c>
      <c r="K69" s="112">
        <f t="shared" si="98"/>
        <v>0</v>
      </c>
      <c r="L69" s="112">
        <f t="shared" si="98"/>
        <v>0</v>
      </c>
      <c r="M69" s="154">
        <f t="shared" si="98"/>
        <v>0</v>
      </c>
      <c r="N69" s="113"/>
      <c r="O69" s="146"/>
      <c r="P69" s="146"/>
      <c r="Q69" s="146"/>
      <c r="R69" s="146"/>
      <c r="S69" s="146"/>
      <c r="T69" s="146"/>
      <c r="U69" s="147"/>
      <c r="V69" s="148"/>
      <c r="W69" s="149"/>
      <c r="X69" s="150"/>
      <c r="Y69" s="146"/>
      <c r="Z69" s="146"/>
      <c r="AA69" s="146"/>
      <c r="AB69" s="146"/>
      <c r="AC69" s="146"/>
      <c r="AD69" s="146"/>
      <c r="AE69" s="147"/>
      <c r="AF69" s="148"/>
      <c r="AG69" s="149"/>
      <c r="AH69" s="150"/>
      <c r="AI69" s="146"/>
      <c r="AJ69" s="146"/>
      <c r="AK69" s="146"/>
      <c r="AL69" s="146"/>
      <c r="AM69" s="146"/>
      <c r="AN69" s="146"/>
      <c r="AO69" s="147"/>
      <c r="AP69" s="148"/>
      <c r="AQ69" s="149"/>
      <c r="AR69" s="150"/>
      <c r="AS69" s="146"/>
      <c r="AT69" s="146"/>
      <c r="AU69" s="146"/>
      <c r="AV69" s="146"/>
      <c r="AW69" s="146"/>
      <c r="AX69" s="146"/>
      <c r="AY69" s="147"/>
      <c r="AZ69" s="116"/>
      <c r="BA69" s="149"/>
      <c r="BB69" s="317">
        <v>15</v>
      </c>
      <c r="BC69" s="318">
        <v>15</v>
      </c>
      <c r="BD69" s="318"/>
      <c r="BE69" s="318"/>
      <c r="BF69" s="318">
        <v>15</v>
      </c>
      <c r="BG69" s="318"/>
      <c r="BH69" s="318"/>
      <c r="BI69" s="319"/>
      <c r="BJ69" s="320"/>
      <c r="BK69" s="321">
        <v>3</v>
      </c>
      <c r="BL69" s="317">
        <v>15</v>
      </c>
      <c r="BM69" s="318">
        <v>15</v>
      </c>
      <c r="BN69" s="318"/>
      <c r="BO69" s="318"/>
      <c r="BP69" s="318">
        <v>15</v>
      </c>
      <c r="BQ69" s="318"/>
      <c r="BR69" s="318"/>
      <c r="BS69" s="319"/>
      <c r="BT69" s="320" t="s">
        <v>67</v>
      </c>
      <c r="BU69" s="322">
        <v>5</v>
      </c>
      <c r="BV69" s="317"/>
      <c r="BW69" s="318"/>
      <c r="BX69" s="318"/>
      <c r="BY69" s="146"/>
      <c r="BZ69" s="146"/>
      <c r="CA69" s="146"/>
      <c r="CB69" s="146"/>
      <c r="CC69" s="147"/>
      <c r="CD69" s="148"/>
      <c r="CE69" s="174"/>
      <c r="CF69" s="170">
        <f>(CE69+BU69+BK69+BA69+AQ69+AG69+W69)</f>
        <v>8</v>
      </c>
    </row>
    <row r="70" spans="1:84" s="12" customFormat="1" ht="26.25" customHeight="1">
      <c r="A70" s="144">
        <v>2</v>
      </c>
      <c r="B70" s="222" t="s">
        <v>104</v>
      </c>
      <c r="C70" s="252" t="s">
        <v>119</v>
      </c>
      <c r="D70" s="274" t="s">
        <v>71</v>
      </c>
      <c r="E70" s="124">
        <f aca="true" t="shared" si="99" ref="E70:E78">SUM(F70:M70)</f>
        <v>45</v>
      </c>
      <c r="F70" s="112">
        <f aca="true" t="shared" si="100" ref="F70:F78">SUM(N70+X70+AH70+AR70+BB70+BL70+BV70)</f>
        <v>30</v>
      </c>
      <c r="G70" s="112">
        <f aca="true" t="shared" si="101" ref="G70:G78">SUM(O70+Y70+AI70+AS70+BC70+BM70+BW70)</f>
        <v>15</v>
      </c>
      <c r="H70" s="112">
        <f aca="true" t="shared" si="102" ref="H70:H78">SUM(P70+Z70+AJ70+AT70+BD70+BN70+BX70)</f>
        <v>0</v>
      </c>
      <c r="I70" s="112">
        <f aca="true" t="shared" si="103" ref="I70:I78">SUM(Q70+AA70+AK70+AU70+BE70+BO70+BY70)</f>
        <v>0</v>
      </c>
      <c r="J70" s="112">
        <f aca="true" t="shared" si="104" ref="J70:J78">SUM(R70+AB70+AL70+AV70+BF70+BP70+BZ70)</f>
        <v>0</v>
      </c>
      <c r="K70" s="112">
        <f aca="true" t="shared" si="105" ref="K70:K78">SUM(S70+AC70+AM70+AW70+BG70+BQ70+CA70)</f>
        <v>0</v>
      </c>
      <c r="L70" s="112">
        <f aca="true" t="shared" si="106" ref="L70:L78">SUM(T70+AD70+AN70+AX70+BH70+BR70+CB70)</f>
        <v>0</v>
      </c>
      <c r="M70" s="154">
        <f aca="true" t="shared" si="107" ref="M70:M78">SUM(U70+AE70+AO70+AY70+BI70+BS70+CC70)</f>
        <v>0</v>
      </c>
      <c r="N70" s="113"/>
      <c r="O70" s="114"/>
      <c r="P70" s="114"/>
      <c r="Q70" s="114"/>
      <c r="R70" s="114"/>
      <c r="S70" s="114"/>
      <c r="T70" s="114"/>
      <c r="U70" s="115"/>
      <c r="V70" s="116"/>
      <c r="W70" s="119"/>
      <c r="X70" s="113"/>
      <c r="Y70" s="114"/>
      <c r="Z70" s="114"/>
      <c r="AA70" s="114"/>
      <c r="AB70" s="114"/>
      <c r="AC70" s="114"/>
      <c r="AD70" s="114"/>
      <c r="AE70" s="115"/>
      <c r="AF70" s="116"/>
      <c r="AG70" s="119"/>
      <c r="AH70" s="113"/>
      <c r="AI70" s="114"/>
      <c r="AJ70" s="114"/>
      <c r="AK70" s="114"/>
      <c r="AL70" s="114"/>
      <c r="AM70" s="114"/>
      <c r="AN70" s="114"/>
      <c r="AO70" s="115"/>
      <c r="AP70" s="116"/>
      <c r="AQ70" s="119"/>
      <c r="AR70" s="113"/>
      <c r="AS70" s="114"/>
      <c r="AT70" s="114"/>
      <c r="AU70" s="114"/>
      <c r="AV70" s="114"/>
      <c r="AW70" s="114"/>
      <c r="AX70" s="114"/>
      <c r="AY70" s="115"/>
      <c r="AZ70" s="116"/>
      <c r="BA70" s="119"/>
      <c r="BB70" s="296">
        <v>15</v>
      </c>
      <c r="BC70" s="284"/>
      <c r="BD70" s="284"/>
      <c r="BE70" s="284"/>
      <c r="BF70" s="284"/>
      <c r="BG70" s="284"/>
      <c r="BH70" s="284"/>
      <c r="BI70" s="298"/>
      <c r="BJ70" s="286"/>
      <c r="BK70" s="287">
        <v>1</v>
      </c>
      <c r="BL70" s="296">
        <v>15</v>
      </c>
      <c r="BM70" s="284">
        <v>15</v>
      </c>
      <c r="BN70" s="284"/>
      <c r="BO70" s="284"/>
      <c r="BP70" s="284"/>
      <c r="BQ70" s="284"/>
      <c r="BR70" s="284"/>
      <c r="BS70" s="298"/>
      <c r="BT70" s="286" t="s">
        <v>67</v>
      </c>
      <c r="BU70" s="315">
        <v>4</v>
      </c>
      <c r="BV70" s="296"/>
      <c r="BW70" s="284"/>
      <c r="BX70" s="284"/>
      <c r="BY70" s="114"/>
      <c r="BZ70" s="114"/>
      <c r="CA70" s="114"/>
      <c r="CB70" s="114"/>
      <c r="CC70" s="115"/>
      <c r="CD70" s="116"/>
      <c r="CE70" s="168"/>
      <c r="CF70" s="170">
        <f aca="true" t="shared" si="108" ref="CF70:CF78">(CE70+BU70+BK70+BA70+AQ70+AG70+W70)</f>
        <v>5</v>
      </c>
    </row>
    <row r="71" spans="1:84" s="12" customFormat="1" ht="35.25" customHeight="1">
      <c r="A71" s="144">
        <v>3</v>
      </c>
      <c r="B71" s="222" t="s">
        <v>81</v>
      </c>
      <c r="C71" s="252" t="s">
        <v>119</v>
      </c>
      <c r="D71" s="274" t="s">
        <v>71</v>
      </c>
      <c r="E71" s="124">
        <f t="shared" si="99"/>
        <v>45</v>
      </c>
      <c r="F71" s="112">
        <f t="shared" si="100"/>
        <v>15</v>
      </c>
      <c r="G71" s="112">
        <f t="shared" si="101"/>
        <v>15</v>
      </c>
      <c r="H71" s="112">
        <f t="shared" si="102"/>
        <v>0</v>
      </c>
      <c r="I71" s="112">
        <f t="shared" si="103"/>
        <v>0</v>
      </c>
      <c r="J71" s="112">
        <f t="shared" si="104"/>
        <v>15</v>
      </c>
      <c r="K71" s="112">
        <f t="shared" si="105"/>
        <v>0</v>
      </c>
      <c r="L71" s="112">
        <f t="shared" si="106"/>
        <v>0</v>
      </c>
      <c r="M71" s="154">
        <f t="shared" si="107"/>
        <v>0</v>
      </c>
      <c r="N71" s="113"/>
      <c r="O71" s="114"/>
      <c r="P71" s="114"/>
      <c r="Q71" s="114"/>
      <c r="R71" s="114"/>
      <c r="S71" s="114"/>
      <c r="T71" s="114"/>
      <c r="U71" s="115"/>
      <c r="V71" s="116"/>
      <c r="W71" s="119"/>
      <c r="X71" s="113"/>
      <c r="Y71" s="114"/>
      <c r="Z71" s="114"/>
      <c r="AA71" s="114"/>
      <c r="AB71" s="114"/>
      <c r="AC71" s="114"/>
      <c r="AD71" s="114"/>
      <c r="AE71" s="115"/>
      <c r="AF71" s="116"/>
      <c r="AG71" s="119"/>
      <c r="AH71" s="113"/>
      <c r="AI71" s="114"/>
      <c r="AJ71" s="114"/>
      <c r="AK71" s="114"/>
      <c r="AL71" s="114"/>
      <c r="AM71" s="114"/>
      <c r="AN71" s="114"/>
      <c r="AO71" s="115"/>
      <c r="AP71" s="116"/>
      <c r="AQ71" s="119"/>
      <c r="AR71" s="113"/>
      <c r="AS71" s="114"/>
      <c r="AT71" s="114"/>
      <c r="AU71" s="114"/>
      <c r="AV71" s="114"/>
      <c r="AW71" s="114"/>
      <c r="AX71" s="114"/>
      <c r="AY71" s="115"/>
      <c r="AZ71" s="116"/>
      <c r="BA71" s="119"/>
      <c r="BB71" s="296">
        <v>15</v>
      </c>
      <c r="BC71" s="284">
        <v>15</v>
      </c>
      <c r="BD71" s="284"/>
      <c r="BE71" s="284"/>
      <c r="BF71" s="284">
        <v>15</v>
      </c>
      <c r="BG71" s="284"/>
      <c r="BH71" s="284"/>
      <c r="BI71" s="298"/>
      <c r="BJ71" s="286"/>
      <c r="BK71" s="287">
        <v>4</v>
      </c>
      <c r="BL71" s="296"/>
      <c r="BM71" s="284"/>
      <c r="BN71" s="284"/>
      <c r="BO71" s="284"/>
      <c r="BP71" s="284"/>
      <c r="BQ71" s="284"/>
      <c r="BR71" s="284"/>
      <c r="BS71" s="298"/>
      <c r="BT71" s="286"/>
      <c r="BU71" s="315"/>
      <c r="BV71" s="296"/>
      <c r="BW71" s="284"/>
      <c r="BX71" s="284"/>
      <c r="BY71" s="114"/>
      <c r="BZ71" s="114"/>
      <c r="CA71" s="114"/>
      <c r="CB71" s="114"/>
      <c r="CC71" s="115"/>
      <c r="CD71" s="116"/>
      <c r="CE71" s="168"/>
      <c r="CF71" s="170">
        <f t="shared" si="108"/>
        <v>4</v>
      </c>
    </row>
    <row r="72" spans="1:84" s="12" customFormat="1" ht="26.25" customHeight="1">
      <c r="A72" s="144">
        <v>4</v>
      </c>
      <c r="B72" s="222" t="s">
        <v>108</v>
      </c>
      <c r="C72" s="252" t="s">
        <v>119</v>
      </c>
      <c r="D72" s="274" t="s">
        <v>71</v>
      </c>
      <c r="E72" s="124">
        <f t="shared" si="99"/>
        <v>45</v>
      </c>
      <c r="F72" s="112">
        <f t="shared" si="100"/>
        <v>15</v>
      </c>
      <c r="G72" s="112">
        <f t="shared" si="101"/>
        <v>15</v>
      </c>
      <c r="H72" s="112">
        <f t="shared" si="102"/>
        <v>15</v>
      </c>
      <c r="I72" s="112">
        <f t="shared" si="103"/>
        <v>0</v>
      </c>
      <c r="J72" s="112">
        <f t="shared" si="104"/>
        <v>0</v>
      </c>
      <c r="K72" s="112">
        <f t="shared" si="105"/>
        <v>0</v>
      </c>
      <c r="L72" s="112">
        <f t="shared" si="106"/>
        <v>0</v>
      </c>
      <c r="M72" s="154">
        <f t="shared" si="107"/>
        <v>0</v>
      </c>
      <c r="N72" s="113"/>
      <c r="O72" s="114"/>
      <c r="P72" s="114"/>
      <c r="Q72" s="114"/>
      <c r="R72" s="114"/>
      <c r="S72" s="114"/>
      <c r="T72" s="114"/>
      <c r="U72" s="115"/>
      <c r="V72" s="116"/>
      <c r="W72" s="119"/>
      <c r="X72" s="113"/>
      <c r="Y72" s="114"/>
      <c r="Z72" s="114"/>
      <c r="AA72" s="114"/>
      <c r="AB72" s="114"/>
      <c r="AC72" s="114"/>
      <c r="AD72" s="114"/>
      <c r="AE72" s="115"/>
      <c r="AF72" s="116"/>
      <c r="AG72" s="119"/>
      <c r="AH72" s="113"/>
      <c r="AI72" s="114"/>
      <c r="AJ72" s="114"/>
      <c r="AK72" s="114"/>
      <c r="AL72" s="114"/>
      <c r="AM72" s="114"/>
      <c r="AN72" s="114"/>
      <c r="AO72" s="115"/>
      <c r="AP72" s="116"/>
      <c r="AQ72" s="119"/>
      <c r="AR72" s="113"/>
      <c r="AS72" s="114"/>
      <c r="AT72" s="114"/>
      <c r="AU72" s="114"/>
      <c r="AV72" s="114"/>
      <c r="AW72" s="114"/>
      <c r="AX72" s="114"/>
      <c r="AY72" s="115"/>
      <c r="AZ72" s="116"/>
      <c r="BA72" s="119"/>
      <c r="BB72" s="296">
        <v>15</v>
      </c>
      <c r="BC72" s="284">
        <v>15</v>
      </c>
      <c r="BD72" s="284">
        <v>15</v>
      </c>
      <c r="BE72" s="284"/>
      <c r="BF72" s="284"/>
      <c r="BG72" s="284"/>
      <c r="BH72" s="284"/>
      <c r="BI72" s="298"/>
      <c r="BJ72" s="286" t="s">
        <v>67</v>
      </c>
      <c r="BK72" s="287">
        <v>5</v>
      </c>
      <c r="BL72" s="296"/>
      <c r="BM72" s="284"/>
      <c r="BN72" s="284"/>
      <c r="BO72" s="284"/>
      <c r="BP72" s="284"/>
      <c r="BQ72" s="284"/>
      <c r="BR72" s="284"/>
      <c r="BS72" s="298"/>
      <c r="BT72" s="286"/>
      <c r="BU72" s="315"/>
      <c r="BV72" s="296"/>
      <c r="BW72" s="284"/>
      <c r="BX72" s="284"/>
      <c r="BY72" s="114"/>
      <c r="BZ72" s="114"/>
      <c r="CA72" s="114"/>
      <c r="CB72" s="114"/>
      <c r="CC72" s="115"/>
      <c r="CD72" s="116"/>
      <c r="CE72" s="168"/>
      <c r="CF72" s="170">
        <f t="shared" si="108"/>
        <v>5</v>
      </c>
    </row>
    <row r="73" spans="1:84" s="12" customFormat="1" ht="26.25" customHeight="1">
      <c r="A73" s="144">
        <v>5</v>
      </c>
      <c r="B73" s="222" t="s">
        <v>79</v>
      </c>
      <c r="C73" s="252" t="s">
        <v>119</v>
      </c>
      <c r="D73" s="274" t="s">
        <v>71</v>
      </c>
      <c r="E73" s="124">
        <f t="shared" si="99"/>
        <v>30</v>
      </c>
      <c r="F73" s="112">
        <f t="shared" si="100"/>
        <v>15</v>
      </c>
      <c r="G73" s="112">
        <f t="shared" si="101"/>
        <v>15</v>
      </c>
      <c r="H73" s="112">
        <f t="shared" si="102"/>
        <v>0</v>
      </c>
      <c r="I73" s="112">
        <f t="shared" si="103"/>
        <v>0</v>
      </c>
      <c r="J73" s="112">
        <f t="shared" si="104"/>
        <v>0</v>
      </c>
      <c r="K73" s="112">
        <f t="shared" si="105"/>
        <v>0</v>
      </c>
      <c r="L73" s="112">
        <f t="shared" si="106"/>
        <v>0</v>
      </c>
      <c r="M73" s="154">
        <f t="shared" si="107"/>
        <v>0</v>
      </c>
      <c r="N73" s="113"/>
      <c r="O73" s="114"/>
      <c r="P73" s="114"/>
      <c r="Q73" s="114"/>
      <c r="R73" s="114"/>
      <c r="S73" s="114"/>
      <c r="T73" s="114"/>
      <c r="U73" s="115"/>
      <c r="V73" s="116"/>
      <c r="W73" s="119"/>
      <c r="X73" s="113"/>
      <c r="Y73" s="114"/>
      <c r="Z73" s="114"/>
      <c r="AA73" s="114"/>
      <c r="AB73" s="114"/>
      <c r="AC73" s="114"/>
      <c r="AD73" s="114"/>
      <c r="AE73" s="115"/>
      <c r="AF73" s="116"/>
      <c r="AG73" s="119"/>
      <c r="AH73" s="113"/>
      <c r="AI73" s="114"/>
      <c r="AJ73" s="114"/>
      <c r="AK73" s="114"/>
      <c r="AL73" s="114"/>
      <c r="AM73" s="114"/>
      <c r="AN73" s="114"/>
      <c r="AO73" s="115"/>
      <c r="AP73" s="116"/>
      <c r="AQ73" s="119"/>
      <c r="AR73" s="113"/>
      <c r="AS73" s="114"/>
      <c r="AT73" s="114"/>
      <c r="AU73" s="114"/>
      <c r="AV73" s="114"/>
      <c r="AW73" s="114"/>
      <c r="AX73" s="114"/>
      <c r="AY73" s="115"/>
      <c r="AZ73" s="116"/>
      <c r="BA73" s="119"/>
      <c r="BB73" s="296"/>
      <c r="BC73" s="284"/>
      <c r="BD73" s="284"/>
      <c r="BE73" s="284"/>
      <c r="BF73" s="284"/>
      <c r="BG73" s="284"/>
      <c r="BH73" s="284"/>
      <c r="BI73" s="298"/>
      <c r="BJ73" s="286"/>
      <c r="BK73" s="287"/>
      <c r="BL73" s="296">
        <v>15</v>
      </c>
      <c r="BM73" s="284">
        <v>15</v>
      </c>
      <c r="BN73" s="284"/>
      <c r="BO73" s="284"/>
      <c r="BP73" s="284"/>
      <c r="BQ73" s="284"/>
      <c r="BR73" s="284"/>
      <c r="BS73" s="298"/>
      <c r="BT73" s="286" t="s">
        <v>67</v>
      </c>
      <c r="BU73" s="315">
        <v>4</v>
      </c>
      <c r="BV73" s="296"/>
      <c r="BW73" s="284"/>
      <c r="BX73" s="284"/>
      <c r="BY73" s="114"/>
      <c r="BZ73" s="114"/>
      <c r="CA73" s="114"/>
      <c r="CB73" s="114"/>
      <c r="CC73" s="115"/>
      <c r="CD73" s="116"/>
      <c r="CE73" s="168"/>
      <c r="CF73" s="170">
        <f t="shared" si="108"/>
        <v>4</v>
      </c>
    </row>
    <row r="74" spans="1:84" s="12" customFormat="1" ht="30" customHeight="1">
      <c r="A74" s="144">
        <v>6</v>
      </c>
      <c r="B74" s="222" t="s">
        <v>80</v>
      </c>
      <c r="C74" s="252" t="s">
        <v>119</v>
      </c>
      <c r="D74" s="274" t="s">
        <v>71</v>
      </c>
      <c r="E74" s="124">
        <f t="shared" si="99"/>
        <v>45</v>
      </c>
      <c r="F74" s="112">
        <f t="shared" si="100"/>
        <v>15</v>
      </c>
      <c r="G74" s="112">
        <f t="shared" si="101"/>
        <v>15</v>
      </c>
      <c r="H74" s="112">
        <f t="shared" si="102"/>
        <v>0</v>
      </c>
      <c r="I74" s="112">
        <f t="shared" si="103"/>
        <v>0</v>
      </c>
      <c r="J74" s="112">
        <f t="shared" si="104"/>
        <v>15</v>
      </c>
      <c r="K74" s="112">
        <f t="shared" si="105"/>
        <v>0</v>
      </c>
      <c r="L74" s="112">
        <f t="shared" si="106"/>
        <v>0</v>
      </c>
      <c r="M74" s="154">
        <f t="shared" si="107"/>
        <v>0</v>
      </c>
      <c r="N74" s="113"/>
      <c r="O74" s="114"/>
      <c r="P74" s="114"/>
      <c r="Q74" s="114"/>
      <c r="R74" s="114"/>
      <c r="S74" s="114"/>
      <c r="T74" s="114"/>
      <c r="U74" s="115"/>
      <c r="V74" s="116"/>
      <c r="W74" s="119"/>
      <c r="X74" s="113"/>
      <c r="Y74" s="114"/>
      <c r="Z74" s="114"/>
      <c r="AA74" s="114"/>
      <c r="AB74" s="114"/>
      <c r="AC74" s="114"/>
      <c r="AD74" s="114"/>
      <c r="AE74" s="115"/>
      <c r="AF74" s="116"/>
      <c r="AG74" s="119"/>
      <c r="AH74" s="113"/>
      <c r="AI74" s="114"/>
      <c r="AJ74" s="114"/>
      <c r="AK74" s="114"/>
      <c r="AL74" s="114"/>
      <c r="AM74" s="114"/>
      <c r="AN74" s="114"/>
      <c r="AO74" s="115"/>
      <c r="AP74" s="116"/>
      <c r="AQ74" s="119"/>
      <c r="AR74" s="113"/>
      <c r="AS74" s="114"/>
      <c r="AT74" s="114"/>
      <c r="AU74" s="114"/>
      <c r="AV74" s="114"/>
      <c r="AW74" s="114"/>
      <c r="AX74" s="114"/>
      <c r="AY74" s="115"/>
      <c r="AZ74" s="116"/>
      <c r="BA74" s="119"/>
      <c r="BB74" s="296"/>
      <c r="BC74" s="284"/>
      <c r="BD74" s="284"/>
      <c r="BE74" s="284"/>
      <c r="BF74" s="284"/>
      <c r="BG74" s="284"/>
      <c r="BH74" s="284"/>
      <c r="BI74" s="298"/>
      <c r="BJ74" s="286"/>
      <c r="BK74" s="287"/>
      <c r="BL74" s="296">
        <v>15</v>
      </c>
      <c r="BM74" s="284">
        <v>15</v>
      </c>
      <c r="BN74" s="284"/>
      <c r="BO74" s="284"/>
      <c r="BP74" s="284">
        <v>15</v>
      </c>
      <c r="BQ74" s="284"/>
      <c r="BR74" s="284"/>
      <c r="BS74" s="298"/>
      <c r="BT74" s="286"/>
      <c r="BU74" s="315">
        <v>4</v>
      </c>
      <c r="BV74" s="296"/>
      <c r="BW74" s="284"/>
      <c r="BX74" s="284"/>
      <c r="BY74" s="114"/>
      <c r="BZ74" s="114"/>
      <c r="CA74" s="114"/>
      <c r="CB74" s="114"/>
      <c r="CC74" s="115"/>
      <c r="CD74" s="116"/>
      <c r="CE74" s="168"/>
      <c r="CF74" s="170">
        <f t="shared" si="108"/>
        <v>4</v>
      </c>
    </row>
    <row r="75" spans="1:84" s="12" customFormat="1" ht="39" customHeight="1">
      <c r="A75" s="144">
        <v>7</v>
      </c>
      <c r="B75" s="222" t="s">
        <v>109</v>
      </c>
      <c r="C75" s="252" t="s">
        <v>119</v>
      </c>
      <c r="D75" s="274" t="s">
        <v>71</v>
      </c>
      <c r="E75" s="124">
        <f>SUM(F75:M75)</f>
        <v>45</v>
      </c>
      <c r="F75" s="112">
        <f aca="true" t="shared" si="109" ref="F75:M75">SUM(N75+X75+AH75+AR75+BB75+BL75+BV75)</f>
        <v>15</v>
      </c>
      <c r="G75" s="112">
        <f t="shared" si="109"/>
        <v>15</v>
      </c>
      <c r="H75" s="112">
        <f t="shared" si="109"/>
        <v>0</v>
      </c>
      <c r="I75" s="112">
        <f t="shared" si="109"/>
        <v>0</v>
      </c>
      <c r="J75" s="112">
        <f t="shared" si="109"/>
        <v>15</v>
      </c>
      <c r="K75" s="112">
        <f t="shared" si="109"/>
        <v>0</v>
      </c>
      <c r="L75" s="112">
        <f t="shared" si="109"/>
        <v>0</v>
      </c>
      <c r="M75" s="154">
        <f t="shared" si="109"/>
        <v>0</v>
      </c>
      <c r="N75" s="113"/>
      <c r="O75" s="114"/>
      <c r="P75" s="114"/>
      <c r="Q75" s="114"/>
      <c r="R75" s="114"/>
      <c r="S75" s="114"/>
      <c r="T75" s="114"/>
      <c r="U75" s="115"/>
      <c r="V75" s="116"/>
      <c r="W75" s="119"/>
      <c r="X75" s="113"/>
      <c r="Y75" s="114"/>
      <c r="Z75" s="114"/>
      <c r="AA75" s="114"/>
      <c r="AB75" s="114"/>
      <c r="AC75" s="114"/>
      <c r="AD75" s="114"/>
      <c r="AE75" s="115"/>
      <c r="AF75" s="116"/>
      <c r="AG75" s="119"/>
      <c r="AH75" s="113"/>
      <c r="AI75" s="114"/>
      <c r="AJ75" s="114"/>
      <c r="AK75" s="114"/>
      <c r="AL75" s="114"/>
      <c r="AM75" s="114"/>
      <c r="AN75" s="114"/>
      <c r="AO75" s="115"/>
      <c r="AP75" s="116"/>
      <c r="AQ75" s="119"/>
      <c r="AR75" s="113"/>
      <c r="AS75" s="114"/>
      <c r="AT75" s="114"/>
      <c r="AU75" s="114"/>
      <c r="AV75" s="114"/>
      <c r="AW75" s="114"/>
      <c r="AX75" s="114"/>
      <c r="AY75" s="115"/>
      <c r="AZ75" s="116"/>
      <c r="BA75" s="119"/>
      <c r="BB75" s="296">
        <v>15</v>
      </c>
      <c r="BC75" s="284">
        <v>15</v>
      </c>
      <c r="BD75" s="284"/>
      <c r="BE75" s="284"/>
      <c r="BF75" s="284">
        <v>15</v>
      </c>
      <c r="BG75" s="284"/>
      <c r="BH75" s="284"/>
      <c r="BI75" s="298"/>
      <c r="BJ75" s="286"/>
      <c r="BK75" s="287">
        <v>3</v>
      </c>
      <c r="BL75" s="296"/>
      <c r="BM75" s="284"/>
      <c r="BN75" s="284"/>
      <c r="BO75" s="284"/>
      <c r="BP75" s="284"/>
      <c r="BQ75" s="284"/>
      <c r="BR75" s="284"/>
      <c r="BS75" s="298"/>
      <c r="BT75" s="286"/>
      <c r="BU75" s="315"/>
      <c r="BV75" s="296"/>
      <c r="BW75" s="284"/>
      <c r="BX75" s="284"/>
      <c r="BY75" s="114"/>
      <c r="BZ75" s="114"/>
      <c r="CA75" s="114"/>
      <c r="CB75" s="114"/>
      <c r="CC75" s="115"/>
      <c r="CD75" s="116"/>
      <c r="CE75" s="168"/>
      <c r="CF75" s="170">
        <f t="shared" si="108"/>
        <v>3</v>
      </c>
    </row>
    <row r="76" spans="1:84" s="12" customFormat="1" ht="27" customHeight="1">
      <c r="A76" s="144">
        <v>8</v>
      </c>
      <c r="B76" s="222" t="s">
        <v>82</v>
      </c>
      <c r="C76" s="252" t="s">
        <v>119</v>
      </c>
      <c r="D76" s="274" t="s">
        <v>71</v>
      </c>
      <c r="E76" s="124">
        <f t="shared" si="99"/>
        <v>45</v>
      </c>
      <c r="F76" s="112">
        <f t="shared" si="100"/>
        <v>15</v>
      </c>
      <c r="G76" s="112">
        <f t="shared" si="101"/>
        <v>15</v>
      </c>
      <c r="H76" s="112">
        <f t="shared" si="102"/>
        <v>0</v>
      </c>
      <c r="I76" s="112">
        <f t="shared" si="103"/>
        <v>0</v>
      </c>
      <c r="J76" s="112">
        <f t="shared" si="104"/>
        <v>15</v>
      </c>
      <c r="K76" s="112">
        <f t="shared" si="105"/>
        <v>0</v>
      </c>
      <c r="L76" s="112">
        <f t="shared" si="106"/>
        <v>0</v>
      </c>
      <c r="M76" s="154">
        <f t="shared" si="107"/>
        <v>0</v>
      </c>
      <c r="N76" s="113"/>
      <c r="O76" s="114"/>
      <c r="P76" s="114"/>
      <c r="Q76" s="114"/>
      <c r="R76" s="114"/>
      <c r="S76" s="114"/>
      <c r="T76" s="114"/>
      <c r="U76" s="115"/>
      <c r="V76" s="116"/>
      <c r="W76" s="119"/>
      <c r="X76" s="113"/>
      <c r="Y76" s="114"/>
      <c r="Z76" s="114"/>
      <c r="AA76" s="114"/>
      <c r="AB76" s="114"/>
      <c r="AC76" s="114"/>
      <c r="AD76" s="114"/>
      <c r="AE76" s="115"/>
      <c r="AF76" s="116"/>
      <c r="AG76" s="119"/>
      <c r="AH76" s="113"/>
      <c r="AI76" s="114"/>
      <c r="AJ76" s="114"/>
      <c r="AK76" s="114"/>
      <c r="AL76" s="114"/>
      <c r="AM76" s="114"/>
      <c r="AN76" s="114"/>
      <c r="AO76" s="115"/>
      <c r="AP76" s="116"/>
      <c r="AQ76" s="119"/>
      <c r="AR76" s="113"/>
      <c r="AS76" s="114"/>
      <c r="AT76" s="114"/>
      <c r="AU76" s="114"/>
      <c r="AV76" s="114"/>
      <c r="AW76" s="114"/>
      <c r="AX76" s="114"/>
      <c r="AY76" s="115"/>
      <c r="AZ76" s="116"/>
      <c r="BA76" s="119"/>
      <c r="BB76" s="296">
        <v>15</v>
      </c>
      <c r="BC76" s="284">
        <v>15</v>
      </c>
      <c r="BD76" s="284"/>
      <c r="BE76" s="284"/>
      <c r="BF76" s="284">
        <v>15</v>
      </c>
      <c r="BG76" s="284"/>
      <c r="BH76" s="284"/>
      <c r="BI76" s="298"/>
      <c r="BJ76" s="286"/>
      <c r="BK76" s="287">
        <v>3</v>
      </c>
      <c r="BL76" s="296"/>
      <c r="BM76" s="284"/>
      <c r="BN76" s="284"/>
      <c r="BO76" s="284"/>
      <c r="BP76" s="284"/>
      <c r="BQ76" s="284"/>
      <c r="BR76" s="284"/>
      <c r="BS76" s="298"/>
      <c r="BT76" s="286"/>
      <c r="BU76" s="315"/>
      <c r="BV76" s="296"/>
      <c r="BW76" s="284"/>
      <c r="BX76" s="284"/>
      <c r="BY76" s="114"/>
      <c r="BZ76" s="114"/>
      <c r="CA76" s="114"/>
      <c r="CB76" s="114"/>
      <c r="CC76" s="115"/>
      <c r="CD76" s="116"/>
      <c r="CE76" s="168"/>
      <c r="CF76" s="170">
        <f t="shared" si="108"/>
        <v>3</v>
      </c>
    </row>
    <row r="77" spans="1:84" s="12" customFormat="1" ht="46.5" customHeight="1">
      <c r="A77" s="144">
        <v>9</v>
      </c>
      <c r="B77" s="222" t="s">
        <v>110</v>
      </c>
      <c r="C77" s="252" t="s">
        <v>119</v>
      </c>
      <c r="D77" s="274" t="s">
        <v>71</v>
      </c>
      <c r="E77" s="124">
        <f t="shared" si="99"/>
        <v>30</v>
      </c>
      <c r="F77" s="112">
        <f t="shared" si="100"/>
        <v>15</v>
      </c>
      <c r="G77" s="112">
        <f t="shared" si="101"/>
        <v>15</v>
      </c>
      <c r="H77" s="112">
        <f t="shared" si="102"/>
        <v>0</v>
      </c>
      <c r="I77" s="112">
        <f t="shared" si="103"/>
        <v>0</v>
      </c>
      <c r="J77" s="112">
        <f t="shared" si="104"/>
        <v>0</v>
      </c>
      <c r="K77" s="112">
        <f t="shared" si="105"/>
        <v>0</v>
      </c>
      <c r="L77" s="112">
        <f t="shared" si="106"/>
        <v>0</v>
      </c>
      <c r="M77" s="154">
        <f t="shared" si="107"/>
        <v>0</v>
      </c>
      <c r="N77" s="113"/>
      <c r="O77" s="114"/>
      <c r="P77" s="114"/>
      <c r="Q77" s="114"/>
      <c r="R77" s="114"/>
      <c r="S77" s="114"/>
      <c r="T77" s="114"/>
      <c r="U77" s="115"/>
      <c r="V77" s="116"/>
      <c r="W77" s="119"/>
      <c r="X77" s="113"/>
      <c r="Y77" s="114"/>
      <c r="Z77" s="114"/>
      <c r="AA77" s="114"/>
      <c r="AB77" s="114"/>
      <c r="AC77" s="114"/>
      <c r="AD77" s="114"/>
      <c r="AE77" s="115"/>
      <c r="AF77" s="116"/>
      <c r="AG77" s="119"/>
      <c r="AH77" s="113"/>
      <c r="AI77" s="114"/>
      <c r="AJ77" s="114"/>
      <c r="AK77" s="114"/>
      <c r="AL77" s="114"/>
      <c r="AM77" s="114"/>
      <c r="AN77" s="114"/>
      <c r="AO77" s="115"/>
      <c r="AP77" s="116"/>
      <c r="AQ77" s="119"/>
      <c r="AR77" s="113"/>
      <c r="AS77" s="114"/>
      <c r="AT77" s="114"/>
      <c r="AU77" s="114"/>
      <c r="AV77" s="114"/>
      <c r="AW77" s="114"/>
      <c r="AX77" s="114"/>
      <c r="AY77" s="115"/>
      <c r="AZ77" s="116"/>
      <c r="BA77" s="119"/>
      <c r="BB77" s="296"/>
      <c r="BC77" s="284"/>
      <c r="BD77" s="284"/>
      <c r="BE77" s="284"/>
      <c r="BF77" s="284"/>
      <c r="BG77" s="284"/>
      <c r="BH77" s="284"/>
      <c r="BI77" s="298"/>
      <c r="BJ77" s="286"/>
      <c r="BK77" s="287"/>
      <c r="BL77" s="296">
        <v>15</v>
      </c>
      <c r="BM77" s="284">
        <v>15</v>
      </c>
      <c r="BN77" s="284"/>
      <c r="BO77" s="284"/>
      <c r="BP77" s="284"/>
      <c r="BQ77" s="284"/>
      <c r="BR77" s="284"/>
      <c r="BS77" s="298"/>
      <c r="BT77" s="286"/>
      <c r="BU77" s="315">
        <v>2</v>
      </c>
      <c r="BV77" s="296"/>
      <c r="BW77" s="284"/>
      <c r="BX77" s="284"/>
      <c r="BY77" s="114"/>
      <c r="BZ77" s="114"/>
      <c r="CA77" s="114"/>
      <c r="CB77" s="114"/>
      <c r="CC77" s="115"/>
      <c r="CD77" s="116"/>
      <c r="CE77" s="168"/>
      <c r="CF77" s="170">
        <f t="shared" si="108"/>
        <v>2</v>
      </c>
    </row>
    <row r="78" spans="1:84" s="12" customFormat="1" ht="18.75" customHeight="1">
      <c r="A78" s="144">
        <v>10</v>
      </c>
      <c r="B78" s="223"/>
      <c r="C78" s="253"/>
      <c r="D78" s="274"/>
      <c r="E78" s="124">
        <f t="shared" si="99"/>
        <v>0</v>
      </c>
      <c r="F78" s="112">
        <f t="shared" si="100"/>
        <v>0</v>
      </c>
      <c r="G78" s="112">
        <f t="shared" si="101"/>
        <v>0</v>
      </c>
      <c r="H78" s="112">
        <f t="shared" si="102"/>
        <v>0</v>
      </c>
      <c r="I78" s="112">
        <f t="shared" si="103"/>
        <v>0</v>
      </c>
      <c r="J78" s="112">
        <f t="shared" si="104"/>
        <v>0</v>
      </c>
      <c r="K78" s="112">
        <f t="shared" si="105"/>
        <v>0</v>
      </c>
      <c r="L78" s="112">
        <f t="shared" si="106"/>
        <v>0</v>
      </c>
      <c r="M78" s="154">
        <f t="shared" si="107"/>
        <v>0</v>
      </c>
      <c r="N78" s="113"/>
      <c r="O78" s="114"/>
      <c r="P78" s="114"/>
      <c r="Q78" s="114"/>
      <c r="R78" s="114"/>
      <c r="S78" s="114"/>
      <c r="T78" s="114"/>
      <c r="U78" s="115"/>
      <c r="V78" s="116"/>
      <c r="W78" s="119"/>
      <c r="X78" s="113"/>
      <c r="Y78" s="114"/>
      <c r="Z78" s="114"/>
      <c r="AA78" s="114"/>
      <c r="AB78" s="114"/>
      <c r="AC78" s="114"/>
      <c r="AD78" s="114"/>
      <c r="AE78" s="115"/>
      <c r="AF78" s="116"/>
      <c r="AG78" s="119"/>
      <c r="AH78" s="113"/>
      <c r="AI78" s="114"/>
      <c r="AJ78" s="114"/>
      <c r="AK78" s="114"/>
      <c r="AL78" s="114"/>
      <c r="AM78" s="114"/>
      <c r="AN78" s="114"/>
      <c r="AO78" s="115"/>
      <c r="AP78" s="116"/>
      <c r="AQ78" s="119"/>
      <c r="AR78" s="113"/>
      <c r="AS78" s="114"/>
      <c r="AT78" s="114"/>
      <c r="AU78" s="114"/>
      <c r="AV78" s="114"/>
      <c r="AW78" s="114"/>
      <c r="AX78" s="114"/>
      <c r="AY78" s="115"/>
      <c r="AZ78" s="116"/>
      <c r="BA78" s="119"/>
      <c r="BB78" s="296"/>
      <c r="BC78" s="284"/>
      <c r="BD78" s="284"/>
      <c r="BE78" s="284"/>
      <c r="BF78" s="284"/>
      <c r="BG78" s="284"/>
      <c r="BH78" s="284"/>
      <c r="BI78" s="298"/>
      <c r="BJ78" s="286"/>
      <c r="BK78" s="287"/>
      <c r="BL78" s="296"/>
      <c r="BM78" s="284"/>
      <c r="BN78" s="284"/>
      <c r="BO78" s="284"/>
      <c r="BP78" s="284"/>
      <c r="BQ78" s="284"/>
      <c r="BR78" s="284"/>
      <c r="BS78" s="298"/>
      <c r="BT78" s="286"/>
      <c r="BU78" s="315"/>
      <c r="BV78" s="296"/>
      <c r="BW78" s="284"/>
      <c r="BX78" s="284"/>
      <c r="BY78" s="114"/>
      <c r="BZ78" s="114"/>
      <c r="CA78" s="114"/>
      <c r="CB78" s="114"/>
      <c r="CC78" s="115"/>
      <c r="CD78" s="116"/>
      <c r="CE78" s="168"/>
      <c r="CF78" s="170">
        <f t="shared" si="108"/>
        <v>0</v>
      </c>
    </row>
    <row r="79" spans="1:84" s="12" customFormat="1" ht="16.5" customHeight="1">
      <c r="A79" s="145"/>
      <c r="B79" s="125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302"/>
      <c r="BC79" s="302"/>
      <c r="BD79" s="302"/>
      <c r="BE79" s="302"/>
      <c r="BF79" s="302"/>
      <c r="BG79" s="302"/>
      <c r="BH79" s="302"/>
      <c r="BI79" s="302"/>
      <c r="BJ79" s="302"/>
      <c r="BK79" s="302"/>
      <c r="BL79" s="302"/>
      <c r="BM79" s="302"/>
      <c r="BN79" s="302"/>
      <c r="BO79" s="302"/>
      <c r="BP79" s="302"/>
      <c r="BQ79" s="302"/>
      <c r="BR79" s="302"/>
      <c r="BS79" s="302"/>
      <c r="BT79" s="302"/>
      <c r="BU79" s="302"/>
      <c r="BV79" s="302"/>
      <c r="BW79" s="302"/>
      <c r="BX79" s="302"/>
      <c r="BY79" s="16"/>
      <c r="BZ79" s="16"/>
      <c r="CA79" s="16"/>
      <c r="CB79" s="16"/>
      <c r="CC79" s="16"/>
      <c r="CD79" s="16"/>
      <c r="CE79" s="16"/>
      <c r="CF79" s="44"/>
    </row>
    <row r="80" spans="1:249" s="195" customFormat="1" ht="18" customHeight="1">
      <c r="A80" s="185"/>
      <c r="B80" s="186" t="s">
        <v>90</v>
      </c>
      <c r="C80" s="187"/>
      <c r="D80" s="187"/>
      <c r="E80" s="188">
        <f aca="true" t="shared" si="110" ref="E80:M80">E68+E33+E23+E11+E58+E54+E45</f>
        <v>2415</v>
      </c>
      <c r="F80" s="188">
        <f t="shared" si="110"/>
        <v>675</v>
      </c>
      <c r="G80" s="188">
        <f t="shared" si="110"/>
        <v>705</v>
      </c>
      <c r="H80" s="188">
        <f t="shared" si="110"/>
        <v>105</v>
      </c>
      <c r="I80" s="188">
        <f t="shared" si="110"/>
        <v>0</v>
      </c>
      <c r="J80" s="188">
        <f t="shared" si="110"/>
        <v>720</v>
      </c>
      <c r="K80" s="188">
        <f t="shared" si="110"/>
        <v>60</v>
      </c>
      <c r="L80" s="188">
        <f t="shared" si="110"/>
        <v>150</v>
      </c>
      <c r="M80" s="188">
        <f t="shared" si="110"/>
        <v>0</v>
      </c>
      <c r="N80" s="189">
        <f aca="true" t="shared" si="111" ref="N80:AS80">N68+N33+N23+N11+N54+N58+N45</f>
        <v>135</v>
      </c>
      <c r="O80" s="189">
        <f t="shared" si="111"/>
        <v>165</v>
      </c>
      <c r="P80" s="189">
        <f t="shared" si="111"/>
        <v>0</v>
      </c>
      <c r="Q80" s="189">
        <f t="shared" si="111"/>
        <v>0</v>
      </c>
      <c r="R80" s="189">
        <f t="shared" si="111"/>
        <v>0</v>
      </c>
      <c r="S80" s="189">
        <f t="shared" si="111"/>
        <v>0</v>
      </c>
      <c r="T80" s="189">
        <f t="shared" si="111"/>
        <v>30</v>
      </c>
      <c r="U80" s="189">
        <f t="shared" si="111"/>
        <v>0</v>
      </c>
      <c r="V80" s="190">
        <f t="shared" si="111"/>
        <v>4</v>
      </c>
      <c r="W80" s="191">
        <f t="shared" si="111"/>
        <v>29</v>
      </c>
      <c r="X80" s="189">
        <f t="shared" si="111"/>
        <v>120</v>
      </c>
      <c r="Y80" s="189">
        <f t="shared" si="111"/>
        <v>150</v>
      </c>
      <c r="Z80" s="189">
        <f t="shared" si="111"/>
        <v>30</v>
      </c>
      <c r="AA80" s="189">
        <f t="shared" si="111"/>
        <v>0</v>
      </c>
      <c r="AB80" s="189">
        <f t="shared" si="111"/>
        <v>180</v>
      </c>
      <c r="AC80" s="189">
        <f t="shared" si="111"/>
        <v>0</v>
      </c>
      <c r="AD80" s="189">
        <f t="shared" si="111"/>
        <v>30</v>
      </c>
      <c r="AE80" s="189">
        <f t="shared" si="111"/>
        <v>0</v>
      </c>
      <c r="AF80" s="190">
        <f t="shared" si="111"/>
        <v>4</v>
      </c>
      <c r="AG80" s="191">
        <f t="shared" si="111"/>
        <v>31</v>
      </c>
      <c r="AH80" s="189">
        <f t="shared" si="111"/>
        <v>120</v>
      </c>
      <c r="AI80" s="189">
        <f t="shared" si="111"/>
        <v>120</v>
      </c>
      <c r="AJ80" s="189">
        <f t="shared" si="111"/>
        <v>30</v>
      </c>
      <c r="AK80" s="189">
        <f t="shared" si="111"/>
        <v>0</v>
      </c>
      <c r="AL80" s="189">
        <f t="shared" si="111"/>
        <v>15</v>
      </c>
      <c r="AM80" s="189">
        <f t="shared" si="111"/>
        <v>0</v>
      </c>
      <c r="AN80" s="189">
        <f t="shared" si="111"/>
        <v>30</v>
      </c>
      <c r="AO80" s="189">
        <f t="shared" si="111"/>
        <v>0</v>
      </c>
      <c r="AP80" s="190">
        <f t="shared" si="111"/>
        <v>4</v>
      </c>
      <c r="AQ80" s="191">
        <f t="shared" si="111"/>
        <v>29</v>
      </c>
      <c r="AR80" s="189">
        <f t="shared" si="111"/>
        <v>90</v>
      </c>
      <c r="AS80" s="189">
        <f t="shared" si="111"/>
        <v>105</v>
      </c>
      <c r="AT80" s="189">
        <f aca="true" t="shared" si="112" ref="AT80:BU80">AT68+AT33+AT23+AT11+AT54+AT58+AT45</f>
        <v>30</v>
      </c>
      <c r="AU80" s="189">
        <f t="shared" si="112"/>
        <v>0</v>
      </c>
      <c r="AV80" s="189">
        <f t="shared" si="112"/>
        <v>255</v>
      </c>
      <c r="AW80" s="189">
        <f t="shared" si="112"/>
        <v>0</v>
      </c>
      <c r="AX80" s="189">
        <f t="shared" si="112"/>
        <v>30</v>
      </c>
      <c r="AY80" s="189">
        <f t="shared" si="112"/>
        <v>0</v>
      </c>
      <c r="AZ80" s="190">
        <f t="shared" si="112"/>
        <v>4</v>
      </c>
      <c r="BA80" s="191">
        <f t="shared" si="112"/>
        <v>31</v>
      </c>
      <c r="BB80" s="189">
        <f t="shared" si="112"/>
        <v>105</v>
      </c>
      <c r="BC80" s="189">
        <f t="shared" si="112"/>
        <v>90</v>
      </c>
      <c r="BD80" s="189">
        <f t="shared" si="112"/>
        <v>15</v>
      </c>
      <c r="BE80" s="189">
        <f t="shared" si="112"/>
        <v>0</v>
      </c>
      <c r="BF80" s="189">
        <f t="shared" si="112"/>
        <v>240</v>
      </c>
      <c r="BG80" s="189">
        <f t="shared" si="112"/>
        <v>30</v>
      </c>
      <c r="BH80" s="189">
        <f t="shared" si="112"/>
        <v>30</v>
      </c>
      <c r="BI80" s="189">
        <f t="shared" si="112"/>
        <v>0</v>
      </c>
      <c r="BJ80" s="190">
        <f t="shared" si="112"/>
        <v>1</v>
      </c>
      <c r="BK80" s="191">
        <f t="shared" si="112"/>
        <v>31</v>
      </c>
      <c r="BL80" s="189">
        <f t="shared" si="112"/>
        <v>105</v>
      </c>
      <c r="BM80" s="189">
        <f t="shared" si="112"/>
        <v>75</v>
      </c>
      <c r="BN80" s="189">
        <f t="shared" si="112"/>
        <v>0</v>
      </c>
      <c r="BO80" s="189">
        <f t="shared" si="112"/>
        <v>0</v>
      </c>
      <c r="BP80" s="189">
        <f t="shared" si="112"/>
        <v>30</v>
      </c>
      <c r="BQ80" s="189">
        <f t="shared" si="112"/>
        <v>30</v>
      </c>
      <c r="BR80" s="189">
        <f t="shared" si="112"/>
        <v>0</v>
      </c>
      <c r="BS80" s="189">
        <f t="shared" si="112"/>
        <v>0</v>
      </c>
      <c r="BT80" s="190">
        <f t="shared" si="112"/>
        <v>3</v>
      </c>
      <c r="BU80" s="191">
        <f t="shared" si="112"/>
        <v>29</v>
      </c>
      <c r="BV80" s="189">
        <f aca="true" t="shared" si="113" ref="BV80:CE80">BV68+BV33+BV23+BV11+BV54+BV58</f>
        <v>0</v>
      </c>
      <c r="BW80" s="189">
        <f t="shared" si="113"/>
        <v>0</v>
      </c>
      <c r="BX80" s="189">
        <f t="shared" si="113"/>
        <v>0</v>
      </c>
      <c r="BY80" s="189">
        <f t="shared" si="113"/>
        <v>0</v>
      </c>
      <c r="BZ80" s="189">
        <f t="shared" si="113"/>
        <v>0</v>
      </c>
      <c r="CA80" s="189">
        <f t="shared" si="113"/>
        <v>0</v>
      </c>
      <c r="CB80" s="189">
        <f t="shared" si="113"/>
        <v>0</v>
      </c>
      <c r="CC80" s="189">
        <f t="shared" si="113"/>
        <v>0</v>
      </c>
      <c r="CD80" s="190">
        <f t="shared" si="113"/>
        <v>0</v>
      </c>
      <c r="CE80" s="192">
        <f t="shared" si="113"/>
        <v>0</v>
      </c>
      <c r="CF80" s="193">
        <f>CF68+CF33+CF23+CF11+CF54+CF58+CF45</f>
        <v>180</v>
      </c>
      <c r="CG80" s="194"/>
      <c r="CH80" s="194"/>
      <c r="CI80" s="194"/>
      <c r="CJ80" s="194"/>
      <c r="CK80" s="194"/>
      <c r="CL80" s="194"/>
      <c r="CM80" s="194"/>
      <c r="CN80" s="194"/>
      <c r="CO80" s="194"/>
      <c r="CP80" s="194"/>
      <c r="CQ80" s="194"/>
      <c r="CR80" s="194"/>
      <c r="CS80" s="194"/>
      <c r="CT80" s="194"/>
      <c r="CU80" s="194"/>
      <c r="CV80" s="194"/>
      <c r="CW80" s="194"/>
      <c r="CX80" s="194"/>
      <c r="CY80" s="194"/>
      <c r="CZ80" s="194"/>
      <c r="DA80" s="194"/>
      <c r="DB80" s="194"/>
      <c r="DC80" s="194"/>
      <c r="DD80" s="194"/>
      <c r="DE80" s="194"/>
      <c r="DF80" s="194"/>
      <c r="DG80" s="194"/>
      <c r="DH80" s="194"/>
      <c r="DI80" s="194"/>
      <c r="DJ80" s="194"/>
      <c r="DK80" s="194"/>
      <c r="DL80" s="194"/>
      <c r="DM80" s="194"/>
      <c r="DN80" s="194"/>
      <c r="DO80" s="194"/>
      <c r="DP80" s="194"/>
      <c r="DQ80" s="194"/>
      <c r="DR80" s="194"/>
      <c r="DS80" s="194"/>
      <c r="DT80" s="194"/>
      <c r="DU80" s="194"/>
      <c r="DV80" s="194"/>
      <c r="DW80" s="194"/>
      <c r="DX80" s="194"/>
      <c r="DY80" s="194"/>
      <c r="DZ80" s="194"/>
      <c r="EA80" s="194"/>
      <c r="EB80" s="194"/>
      <c r="EC80" s="194"/>
      <c r="ED80" s="194"/>
      <c r="EE80" s="194"/>
      <c r="EF80" s="194"/>
      <c r="EG80" s="194"/>
      <c r="EH80" s="194"/>
      <c r="EI80" s="194"/>
      <c r="EJ80" s="194"/>
      <c r="EK80" s="194"/>
      <c r="EL80" s="194"/>
      <c r="EM80" s="194"/>
      <c r="EN80" s="194"/>
      <c r="EO80" s="194"/>
      <c r="EP80" s="194"/>
      <c r="EQ80" s="194"/>
      <c r="ER80" s="194"/>
      <c r="ES80" s="194"/>
      <c r="ET80" s="194"/>
      <c r="EU80" s="194"/>
      <c r="EV80" s="194"/>
      <c r="EW80" s="194"/>
      <c r="EX80" s="194"/>
      <c r="EY80" s="194"/>
      <c r="EZ80" s="194"/>
      <c r="FA80" s="194"/>
      <c r="FB80" s="194"/>
      <c r="FC80" s="194"/>
      <c r="FD80" s="194"/>
      <c r="FE80" s="194"/>
      <c r="FF80" s="194"/>
      <c r="FG80" s="194"/>
      <c r="FH80" s="194"/>
      <c r="FI80" s="194"/>
      <c r="FJ80" s="194"/>
      <c r="FK80" s="194"/>
      <c r="FL80" s="194"/>
      <c r="FM80" s="194"/>
      <c r="FN80" s="194"/>
      <c r="FO80" s="194"/>
      <c r="FP80" s="194"/>
      <c r="FQ80" s="194"/>
      <c r="FR80" s="194"/>
      <c r="FS80" s="194"/>
      <c r="FT80" s="194"/>
      <c r="FU80" s="194"/>
      <c r="FV80" s="194"/>
      <c r="FW80" s="194"/>
      <c r="FX80" s="194"/>
      <c r="FY80" s="194"/>
      <c r="FZ80" s="194"/>
      <c r="GA80" s="194"/>
      <c r="GB80" s="194"/>
      <c r="GC80" s="194"/>
      <c r="GD80" s="194"/>
      <c r="GE80" s="194"/>
      <c r="GF80" s="194"/>
      <c r="GG80" s="194"/>
      <c r="GH80" s="194"/>
      <c r="GI80" s="194"/>
      <c r="GJ80" s="194"/>
      <c r="GK80" s="194"/>
      <c r="GL80" s="194"/>
      <c r="GM80" s="194"/>
      <c r="GN80" s="194"/>
      <c r="GO80" s="194"/>
      <c r="GP80" s="194"/>
      <c r="GQ80" s="194"/>
      <c r="GR80" s="194"/>
      <c r="GS80" s="194"/>
      <c r="GT80" s="194"/>
      <c r="GU80" s="194"/>
      <c r="GV80" s="194"/>
      <c r="GW80" s="194"/>
      <c r="GX80" s="194"/>
      <c r="GY80" s="194"/>
      <c r="GZ80" s="194"/>
      <c r="HA80" s="194"/>
      <c r="HB80" s="194"/>
      <c r="HC80" s="194"/>
      <c r="HD80" s="194"/>
      <c r="HE80" s="194"/>
      <c r="HF80" s="194"/>
      <c r="HG80" s="194"/>
      <c r="HH80" s="194"/>
      <c r="HI80" s="194"/>
      <c r="HJ80" s="194"/>
      <c r="HK80" s="194"/>
      <c r="HL80" s="194"/>
      <c r="HM80" s="194"/>
      <c r="HN80" s="194"/>
      <c r="HO80" s="194"/>
      <c r="HP80" s="194"/>
      <c r="HQ80" s="194"/>
      <c r="HR80" s="194"/>
      <c r="HS80" s="194"/>
      <c r="HT80" s="194"/>
      <c r="HU80" s="194"/>
      <c r="HV80" s="194"/>
      <c r="HW80" s="194"/>
      <c r="HX80" s="194"/>
      <c r="HY80" s="194"/>
      <c r="HZ80" s="194"/>
      <c r="IA80" s="194"/>
      <c r="IB80" s="194"/>
      <c r="IC80" s="194"/>
      <c r="ID80" s="194"/>
      <c r="IE80" s="194"/>
      <c r="IF80" s="194"/>
      <c r="IG80" s="194"/>
      <c r="IH80" s="194"/>
      <c r="II80" s="194"/>
      <c r="IJ80" s="194"/>
      <c r="IK80" s="194"/>
      <c r="IL80" s="194"/>
      <c r="IM80" s="194"/>
      <c r="IN80" s="194"/>
      <c r="IO80" s="194"/>
    </row>
    <row r="81" spans="1:249" s="21" customFormat="1" ht="14.25" customHeight="1">
      <c r="A81" s="79"/>
      <c r="B81" s="17"/>
      <c r="C81" s="14"/>
      <c r="D81" s="14"/>
      <c r="E81" s="62"/>
      <c r="F81" s="33"/>
      <c r="G81" s="33"/>
      <c r="H81" s="33"/>
      <c r="I81" s="33"/>
      <c r="J81" s="33"/>
      <c r="K81" s="33"/>
      <c r="L81" s="64" t="s">
        <v>14</v>
      </c>
      <c r="M81" s="101"/>
      <c r="N81" s="334">
        <f>N80+O80+P80+Q80+R80+S80+T80+U80</f>
        <v>330</v>
      </c>
      <c r="O81" s="335"/>
      <c r="P81" s="335"/>
      <c r="Q81" s="335"/>
      <c r="R81" s="335"/>
      <c r="S81" s="335"/>
      <c r="T81" s="335"/>
      <c r="U81" s="336"/>
      <c r="V81" s="20"/>
      <c r="W81" s="19"/>
      <c r="X81" s="334">
        <f>X80+Y80+Z80+AA80+AB80+AC80+AD80+AE80</f>
        <v>510</v>
      </c>
      <c r="Y81" s="335"/>
      <c r="Z81" s="335"/>
      <c r="AA81" s="335"/>
      <c r="AB81" s="335"/>
      <c r="AC81" s="335"/>
      <c r="AD81" s="335"/>
      <c r="AE81" s="336"/>
      <c r="AF81" s="20"/>
      <c r="AG81" s="19"/>
      <c r="AH81" s="334">
        <f>AH80+AI80+AJ80+AK80+AL80+AM80+AN80+AO80</f>
        <v>315</v>
      </c>
      <c r="AI81" s="335"/>
      <c r="AJ81" s="335"/>
      <c r="AK81" s="335"/>
      <c r="AL81" s="335"/>
      <c r="AM81" s="335"/>
      <c r="AN81" s="335"/>
      <c r="AO81" s="336"/>
      <c r="AP81" s="20"/>
      <c r="AQ81" s="19"/>
      <c r="AR81" s="334">
        <f>AR80+AS80+AT80+AU80+AV80+AW80+AX80+AY80</f>
        <v>510</v>
      </c>
      <c r="AS81" s="335"/>
      <c r="AT81" s="335"/>
      <c r="AU81" s="335"/>
      <c r="AV81" s="335"/>
      <c r="AW81" s="335"/>
      <c r="AX81" s="335"/>
      <c r="AY81" s="336"/>
      <c r="AZ81" s="20"/>
      <c r="BA81" s="55"/>
      <c r="BB81" s="334">
        <f>BB80+BC80+BD80+BE80+BF80+BG80+BH80+BI80</f>
        <v>510</v>
      </c>
      <c r="BC81" s="335"/>
      <c r="BD81" s="335"/>
      <c r="BE81" s="335"/>
      <c r="BF81" s="335"/>
      <c r="BG81" s="335"/>
      <c r="BH81" s="335"/>
      <c r="BI81" s="336"/>
      <c r="BJ81" s="56"/>
      <c r="BK81" s="55"/>
      <c r="BL81" s="334">
        <f>BL80+BM80+BN80+BO80+BP80+BQ80+BR80+BS80</f>
        <v>240</v>
      </c>
      <c r="BM81" s="335"/>
      <c r="BN81" s="335"/>
      <c r="BO81" s="335"/>
      <c r="BP81" s="335"/>
      <c r="BQ81" s="335"/>
      <c r="BR81" s="335"/>
      <c r="BS81" s="336"/>
      <c r="BT81" s="24"/>
      <c r="BU81" s="58"/>
      <c r="BV81" s="334">
        <f>BV80+BW80+BX80+BY80+BZ80+CA80+CB80+CC80</f>
        <v>0</v>
      </c>
      <c r="BW81" s="335"/>
      <c r="BX81" s="335"/>
      <c r="BY81" s="335"/>
      <c r="BZ81" s="335"/>
      <c r="CA81" s="335"/>
      <c r="CB81" s="335"/>
      <c r="CC81" s="336"/>
      <c r="CD81" s="24"/>
      <c r="CE81" s="14"/>
      <c r="CF81" s="82"/>
      <c r="CG81" s="12"/>
      <c r="CH81" s="12"/>
      <c r="CI81" s="12"/>
      <c r="CJ81" s="12"/>
      <c r="CK81" s="12"/>
      <c r="CL81" s="12"/>
      <c r="CM81" s="12"/>
      <c r="CN81" s="12"/>
      <c r="CO81" s="12"/>
      <c r="CP81" s="12"/>
      <c r="CQ81" s="12"/>
      <c r="CR81" s="12"/>
      <c r="CS81" s="12"/>
      <c r="CT81" s="12"/>
      <c r="CU81" s="12"/>
      <c r="CV81" s="12"/>
      <c r="CW81" s="12"/>
      <c r="CX81" s="12"/>
      <c r="CY81" s="12"/>
      <c r="CZ81" s="12"/>
      <c r="DA81" s="12"/>
      <c r="DB81" s="12"/>
      <c r="DC81" s="12"/>
      <c r="DD81" s="12"/>
      <c r="DE81" s="12"/>
      <c r="DF81" s="12"/>
      <c r="DG81" s="12"/>
      <c r="DH81" s="12"/>
      <c r="DI81" s="12"/>
      <c r="DJ81" s="12"/>
      <c r="DK81" s="12"/>
      <c r="DL81" s="12"/>
      <c r="DM81" s="12"/>
      <c r="DN81" s="12"/>
      <c r="DO81" s="12"/>
      <c r="DP81" s="12"/>
      <c r="DQ81" s="12"/>
      <c r="DR81" s="12"/>
      <c r="DS81" s="12"/>
      <c r="DT81" s="12"/>
      <c r="DU81" s="12"/>
      <c r="DV81" s="12"/>
      <c r="DW81" s="12"/>
      <c r="DX81" s="12"/>
      <c r="DY81" s="12"/>
      <c r="DZ81" s="12"/>
      <c r="EA81" s="12"/>
      <c r="EB81" s="12"/>
      <c r="EC81" s="12"/>
      <c r="ED81" s="12"/>
      <c r="EE81" s="12"/>
      <c r="EF81" s="12"/>
      <c r="EG81" s="12"/>
      <c r="EH81" s="12"/>
      <c r="EI81" s="12"/>
      <c r="EJ81" s="12"/>
      <c r="EK81" s="12"/>
      <c r="EL81" s="12"/>
      <c r="EM81" s="12"/>
      <c r="EN81" s="12"/>
      <c r="EO81" s="12"/>
      <c r="EP81" s="12"/>
      <c r="EQ81" s="12"/>
      <c r="ER81" s="12"/>
      <c r="ES81" s="12"/>
      <c r="ET81" s="12"/>
      <c r="EU81" s="12"/>
      <c r="EV81" s="12"/>
      <c r="EW81" s="12"/>
      <c r="EX81" s="12"/>
      <c r="EY81" s="12"/>
      <c r="EZ81" s="12"/>
      <c r="FA81" s="12"/>
      <c r="FB81" s="12"/>
      <c r="FC81" s="12"/>
      <c r="FD81" s="12"/>
      <c r="FE81" s="12"/>
      <c r="FF81" s="12"/>
      <c r="FG81" s="12"/>
      <c r="FH81" s="12"/>
      <c r="FI81" s="12"/>
      <c r="FJ81" s="12"/>
      <c r="FK81" s="12"/>
      <c r="FL81" s="12"/>
      <c r="FM81" s="12"/>
      <c r="FN81" s="12"/>
      <c r="FO81" s="12"/>
      <c r="FP81" s="12"/>
      <c r="FQ81" s="12"/>
      <c r="FR81" s="12"/>
      <c r="FS81" s="12"/>
      <c r="FT81" s="12"/>
      <c r="FU81" s="12"/>
      <c r="FV81" s="12"/>
      <c r="FW81" s="12"/>
      <c r="FX81" s="12"/>
      <c r="FY81" s="12"/>
      <c r="FZ81" s="12"/>
      <c r="GA81" s="12"/>
      <c r="GB81" s="12"/>
      <c r="GC81" s="12"/>
      <c r="GD81" s="12"/>
      <c r="GE81" s="12"/>
      <c r="GF81" s="12"/>
      <c r="GG81" s="12"/>
      <c r="GH81" s="12"/>
      <c r="GI81" s="12"/>
      <c r="GJ81" s="12"/>
      <c r="GK81" s="12"/>
      <c r="GL81" s="12"/>
      <c r="GM81" s="12"/>
      <c r="GN81" s="12"/>
      <c r="GO81" s="12"/>
      <c r="GP81" s="12"/>
      <c r="GQ81" s="12"/>
      <c r="GR81" s="12"/>
      <c r="GS81" s="12"/>
      <c r="GT81" s="12"/>
      <c r="GU81" s="12"/>
      <c r="GV81" s="12"/>
      <c r="GW81" s="12"/>
      <c r="GX81" s="12"/>
      <c r="GY81" s="12"/>
      <c r="GZ81" s="12"/>
      <c r="HA81" s="12"/>
      <c r="HB81" s="12"/>
      <c r="HC81" s="12"/>
      <c r="HD81" s="12"/>
      <c r="HE81" s="12"/>
      <c r="HF81" s="12"/>
      <c r="HG81" s="12"/>
      <c r="HH81" s="12"/>
      <c r="HI81" s="12"/>
      <c r="HJ81" s="12"/>
      <c r="HK81" s="12"/>
      <c r="HL81" s="12"/>
      <c r="HM81" s="12"/>
      <c r="HN81" s="12"/>
      <c r="HO81" s="12"/>
      <c r="HP81" s="12"/>
      <c r="HQ81" s="12"/>
      <c r="HR81" s="12"/>
      <c r="HS81" s="12"/>
      <c r="HT81" s="12"/>
      <c r="HU81" s="12"/>
      <c r="HV81" s="12"/>
      <c r="HW81" s="12"/>
      <c r="HX81" s="12"/>
      <c r="HY81" s="12"/>
      <c r="HZ81" s="12"/>
      <c r="IA81" s="12"/>
      <c r="IB81" s="12"/>
      <c r="IC81" s="12"/>
      <c r="ID81" s="12"/>
      <c r="IE81" s="12"/>
      <c r="IF81" s="12"/>
      <c r="IG81" s="12"/>
      <c r="IH81" s="12"/>
      <c r="II81" s="12"/>
      <c r="IJ81" s="12"/>
      <c r="IK81" s="12"/>
      <c r="IL81" s="12"/>
      <c r="IM81" s="12"/>
      <c r="IN81" s="12"/>
      <c r="IO81" s="12"/>
    </row>
    <row r="82" spans="1:84" s="12" customFormat="1" ht="16.5" customHeight="1">
      <c r="A82" s="79"/>
      <c r="B82" s="17"/>
      <c r="C82" s="14"/>
      <c r="D82" s="14"/>
      <c r="E82" s="16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28"/>
      <c r="AG82" s="14"/>
      <c r="AH82" s="14"/>
      <c r="AI82" s="14"/>
      <c r="AJ82" s="14"/>
      <c r="AK82" s="14"/>
      <c r="AL82" s="14"/>
      <c r="AM82" s="14"/>
      <c r="AN82" s="14"/>
      <c r="AO82" s="14"/>
      <c r="AP82" s="28"/>
      <c r="AQ82" s="14"/>
      <c r="AR82" s="14"/>
      <c r="AS82" s="14"/>
      <c r="AT82" s="14"/>
      <c r="AU82" s="14"/>
      <c r="AV82" s="14"/>
      <c r="AW82" s="14"/>
      <c r="AX82" s="14"/>
      <c r="AY82" s="14"/>
      <c r="AZ82" s="28"/>
      <c r="BA82" s="14"/>
      <c r="BB82" s="14"/>
      <c r="BC82" s="14"/>
      <c r="BD82" s="14"/>
      <c r="BE82" s="14"/>
      <c r="BF82" s="14"/>
      <c r="BG82" s="14"/>
      <c r="BH82" s="14"/>
      <c r="BI82" s="14"/>
      <c r="BJ82" s="28"/>
      <c r="BK82" s="14"/>
      <c r="BL82" s="14"/>
      <c r="BM82" s="14"/>
      <c r="BN82" s="14"/>
      <c r="BO82" s="14"/>
      <c r="BP82" s="14"/>
      <c r="BQ82" s="14"/>
      <c r="BR82" s="14"/>
      <c r="BS82" s="14"/>
      <c r="BT82" s="28"/>
      <c r="BU82" s="28"/>
      <c r="BV82" s="14"/>
      <c r="BW82" s="14"/>
      <c r="BX82" s="14"/>
      <c r="BY82" s="14"/>
      <c r="BZ82" s="14"/>
      <c r="CA82" s="14"/>
      <c r="CB82" s="14"/>
      <c r="CC82" s="14"/>
      <c r="CD82" s="28"/>
      <c r="CE82" s="14"/>
      <c r="CF82" s="109"/>
    </row>
    <row r="83" spans="1:84" s="68" customFormat="1" ht="26.25" customHeight="1">
      <c r="A83" s="87" t="s">
        <v>37</v>
      </c>
      <c r="B83" s="275" t="s">
        <v>88</v>
      </c>
      <c r="C83" s="227" t="s">
        <v>41</v>
      </c>
      <c r="D83" s="227" t="s">
        <v>40</v>
      </c>
      <c r="E83" s="88">
        <f aca="true" t="shared" si="114" ref="E83:U83">SUM(E84:E93)</f>
        <v>420</v>
      </c>
      <c r="F83" s="88">
        <f t="shared" si="114"/>
        <v>180</v>
      </c>
      <c r="G83" s="88">
        <f t="shared" si="114"/>
        <v>150</v>
      </c>
      <c r="H83" s="88">
        <f t="shared" si="114"/>
        <v>0</v>
      </c>
      <c r="I83" s="88">
        <f t="shared" si="114"/>
        <v>0</v>
      </c>
      <c r="J83" s="88">
        <f t="shared" si="114"/>
        <v>90</v>
      </c>
      <c r="K83" s="88">
        <f t="shared" si="114"/>
        <v>0</v>
      </c>
      <c r="L83" s="88">
        <f t="shared" si="114"/>
        <v>0</v>
      </c>
      <c r="M83" s="88">
        <f t="shared" si="114"/>
        <v>0</v>
      </c>
      <c r="N83" s="89">
        <f t="shared" si="114"/>
        <v>0</v>
      </c>
      <c r="O83" s="89">
        <f t="shared" si="114"/>
        <v>0</v>
      </c>
      <c r="P83" s="89">
        <f t="shared" si="114"/>
        <v>0</v>
      </c>
      <c r="Q83" s="89">
        <f t="shared" si="114"/>
        <v>0</v>
      </c>
      <c r="R83" s="89">
        <f t="shared" si="114"/>
        <v>0</v>
      </c>
      <c r="S83" s="89">
        <f t="shared" si="114"/>
        <v>0</v>
      </c>
      <c r="T83" s="89">
        <f t="shared" si="114"/>
        <v>0</v>
      </c>
      <c r="U83" s="89">
        <f t="shared" si="114"/>
        <v>0</v>
      </c>
      <c r="V83" s="90">
        <f>COUNTIF(V84:V93,"E")</f>
        <v>0</v>
      </c>
      <c r="W83" s="90">
        <f aca="true" t="shared" si="115" ref="W83:AE83">SUM(W84:W93)</f>
        <v>0</v>
      </c>
      <c r="X83" s="90">
        <f t="shared" si="115"/>
        <v>0</v>
      </c>
      <c r="Y83" s="90">
        <f t="shared" si="115"/>
        <v>0</v>
      </c>
      <c r="Z83" s="90">
        <f t="shared" si="115"/>
        <v>0</v>
      </c>
      <c r="AA83" s="90">
        <f t="shared" si="115"/>
        <v>0</v>
      </c>
      <c r="AB83" s="90">
        <f t="shared" si="115"/>
        <v>0</v>
      </c>
      <c r="AC83" s="90">
        <f t="shared" si="115"/>
        <v>0</v>
      </c>
      <c r="AD83" s="90">
        <f t="shared" si="115"/>
        <v>0</v>
      </c>
      <c r="AE83" s="90">
        <f t="shared" si="115"/>
        <v>0</v>
      </c>
      <c r="AF83" s="90">
        <f>COUNTIF(AF84:AF93,"E")</f>
        <v>0</v>
      </c>
      <c r="AG83" s="90">
        <f aca="true" t="shared" si="116" ref="AG83:AO83">SUM(AG84:AG93)</f>
        <v>0</v>
      </c>
      <c r="AH83" s="90">
        <f t="shared" si="116"/>
        <v>0</v>
      </c>
      <c r="AI83" s="90">
        <f t="shared" si="116"/>
        <v>0</v>
      </c>
      <c r="AJ83" s="90">
        <f t="shared" si="116"/>
        <v>0</v>
      </c>
      <c r="AK83" s="90">
        <f t="shared" si="116"/>
        <v>0</v>
      </c>
      <c r="AL83" s="90">
        <f t="shared" si="116"/>
        <v>0</v>
      </c>
      <c r="AM83" s="90">
        <f t="shared" si="116"/>
        <v>0</v>
      </c>
      <c r="AN83" s="90">
        <f t="shared" si="116"/>
        <v>0</v>
      </c>
      <c r="AO83" s="90">
        <f t="shared" si="116"/>
        <v>0</v>
      </c>
      <c r="AP83" s="90">
        <f>COUNTIF(AP84:AP93,"E")</f>
        <v>0</v>
      </c>
      <c r="AQ83" s="90">
        <f aca="true" t="shared" si="117" ref="AQ83:AY83">SUM(AQ84:AQ93)</f>
        <v>0</v>
      </c>
      <c r="AR83" s="90">
        <f t="shared" si="117"/>
        <v>0</v>
      </c>
      <c r="AS83" s="90">
        <f t="shared" si="117"/>
        <v>0</v>
      </c>
      <c r="AT83" s="90">
        <f t="shared" si="117"/>
        <v>0</v>
      </c>
      <c r="AU83" s="90">
        <f t="shared" si="117"/>
        <v>0</v>
      </c>
      <c r="AV83" s="90">
        <f t="shared" si="117"/>
        <v>0</v>
      </c>
      <c r="AW83" s="90">
        <f t="shared" si="117"/>
        <v>0</v>
      </c>
      <c r="AX83" s="90">
        <f t="shared" si="117"/>
        <v>0</v>
      </c>
      <c r="AY83" s="90">
        <f t="shared" si="117"/>
        <v>0</v>
      </c>
      <c r="AZ83" s="90">
        <f>COUNTIF(AZ84:AZ93,"E")</f>
        <v>0</v>
      </c>
      <c r="BA83" s="90">
        <f aca="true" t="shared" si="118" ref="BA83:BI83">SUM(BA84:BA93)</f>
        <v>0</v>
      </c>
      <c r="BB83" s="90">
        <f t="shared" si="118"/>
        <v>105</v>
      </c>
      <c r="BC83" s="90">
        <f t="shared" si="118"/>
        <v>90</v>
      </c>
      <c r="BD83" s="90">
        <f t="shared" si="118"/>
        <v>0</v>
      </c>
      <c r="BE83" s="90">
        <f t="shared" si="118"/>
        <v>0</v>
      </c>
      <c r="BF83" s="90">
        <f t="shared" si="118"/>
        <v>45</v>
      </c>
      <c r="BG83" s="90">
        <f t="shared" si="118"/>
        <v>0</v>
      </c>
      <c r="BH83" s="90">
        <f t="shared" si="118"/>
        <v>0</v>
      </c>
      <c r="BI83" s="90">
        <f t="shared" si="118"/>
        <v>0</v>
      </c>
      <c r="BJ83" s="90">
        <f>COUNTIF(BJ84:BJ93,"E")</f>
        <v>2</v>
      </c>
      <c r="BK83" s="90">
        <f aca="true" t="shared" si="119" ref="BK83:BS83">SUM(BK84:BK93)</f>
        <v>19</v>
      </c>
      <c r="BL83" s="90">
        <f t="shared" si="119"/>
        <v>75</v>
      </c>
      <c r="BM83" s="90">
        <f t="shared" si="119"/>
        <v>60</v>
      </c>
      <c r="BN83" s="90">
        <f t="shared" si="119"/>
        <v>0</v>
      </c>
      <c r="BO83" s="90">
        <f t="shared" si="119"/>
        <v>0</v>
      </c>
      <c r="BP83" s="90">
        <f t="shared" si="119"/>
        <v>45</v>
      </c>
      <c r="BQ83" s="90">
        <f t="shared" si="119"/>
        <v>0</v>
      </c>
      <c r="BR83" s="90">
        <f t="shared" si="119"/>
        <v>0</v>
      </c>
      <c r="BS83" s="90">
        <f t="shared" si="119"/>
        <v>0</v>
      </c>
      <c r="BT83" s="90">
        <f>COUNTIF(BT84:BT93,"E")</f>
        <v>3</v>
      </c>
      <c r="BU83" s="91">
        <f aca="true" t="shared" si="120" ref="BU83:CC83">SUM(BU84:BU93)</f>
        <v>19</v>
      </c>
      <c r="BV83" s="90">
        <f t="shared" si="120"/>
        <v>0</v>
      </c>
      <c r="BW83" s="90">
        <f t="shared" si="120"/>
        <v>0</v>
      </c>
      <c r="BX83" s="90">
        <f t="shared" si="120"/>
        <v>0</v>
      </c>
      <c r="BY83" s="90">
        <f t="shared" si="120"/>
        <v>0</v>
      </c>
      <c r="BZ83" s="90">
        <f t="shared" si="120"/>
        <v>0</v>
      </c>
      <c r="CA83" s="90">
        <f t="shared" si="120"/>
        <v>0</v>
      </c>
      <c r="CB83" s="90">
        <f t="shared" si="120"/>
        <v>0</v>
      </c>
      <c r="CC83" s="90">
        <f t="shared" si="120"/>
        <v>0</v>
      </c>
      <c r="CD83" s="90">
        <f>COUNTIF(CD84:CD93,"E")</f>
        <v>0</v>
      </c>
      <c r="CE83" s="175">
        <f>SUM(CE84:CE93)</f>
        <v>0</v>
      </c>
      <c r="CF83" s="172">
        <f>SUM(CF84:CF93)</f>
        <v>38</v>
      </c>
    </row>
    <row r="84" spans="1:84" s="12" customFormat="1" ht="53.25" customHeight="1">
      <c r="A84" s="92">
        <v>1</v>
      </c>
      <c r="B84" s="279" t="s">
        <v>84</v>
      </c>
      <c r="C84" s="252" t="s">
        <v>119</v>
      </c>
      <c r="D84" s="274" t="s">
        <v>71</v>
      </c>
      <c r="E84" s="54">
        <f>SUM(F84:M84)</f>
        <v>30</v>
      </c>
      <c r="F84" s="53">
        <f aca="true" t="shared" si="121" ref="F84:M84">SUM(N84+X84+AH84+AR84+BB84+BL84+BV84)</f>
        <v>15</v>
      </c>
      <c r="G84" s="53">
        <f t="shared" si="121"/>
        <v>15</v>
      </c>
      <c r="H84" s="53">
        <f t="shared" si="121"/>
        <v>0</v>
      </c>
      <c r="I84" s="53">
        <f t="shared" si="121"/>
        <v>0</v>
      </c>
      <c r="J84" s="53">
        <f t="shared" si="121"/>
        <v>0</v>
      </c>
      <c r="K84" s="53">
        <f t="shared" si="121"/>
        <v>0</v>
      </c>
      <c r="L84" s="53">
        <f t="shared" si="121"/>
        <v>0</v>
      </c>
      <c r="M84" s="155">
        <f t="shared" si="121"/>
        <v>0</v>
      </c>
      <c r="N84" s="113"/>
      <c r="O84" s="114"/>
      <c r="P84" s="114"/>
      <c r="Q84" s="114"/>
      <c r="R84" s="114"/>
      <c r="S84" s="114"/>
      <c r="T84" s="114"/>
      <c r="U84" s="115"/>
      <c r="V84" s="116"/>
      <c r="W84" s="119"/>
      <c r="X84" s="113"/>
      <c r="Y84" s="114"/>
      <c r="Z84" s="114"/>
      <c r="AA84" s="114"/>
      <c r="AB84" s="114"/>
      <c r="AC84" s="114"/>
      <c r="AD84" s="114"/>
      <c r="AE84" s="115"/>
      <c r="AF84" s="116"/>
      <c r="AG84" s="119"/>
      <c r="AH84" s="113"/>
      <c r="AI84" s="114"/>
      <c r="AJ84" s="114"/>
      <c r="AK84" s="114"/>
      <c r="AL84" s="114"/>
      <c r="AM84" s="114"/>
      <c r="AN84" s="114"/>
      <c r="AO84" s="115"/>
      <c r="AP84" s="116"/>
      <c r="AQ84" s="119"/>
      <c r="AR84" s="113"/>
      <c r="AS84" s="114"/>
      <c r="AT84" s="114"/>
      <c r="AU84" s="114"/>
      <c r="AV84" s="114"/>
      <c r="AW84" s="114"/>
      <c r="AX84" s="114"/>
      <c r="AY84" s="115"/>
      <c r="AZ84" s="116"/>
      <c r="BA84" s="287"/>
      <c r="BB84" s="296">
        <v>15</v>
      </c>
      <c r="BC84" s="284">
        <v>15</v>
      </c>
      <c r="BD84" s="327"/>
      <c r="BE84" s="284"/>
      <c r="BF84" s="284"/>
      <c r="BG84" s="284"/>
      <c r="BH84" s="284"/>
      <c r="BI84" s="298"/>
      <c r="BJ84" s="286" t="s">
        <v>67</v>
      </c>
      <c r="BK84" s="287">
        <v>3</v>
      </c>
      <c r="BL84" s="296"/>
      <c r="BM84" s="284"/>
      <c r="BN84" s="284"/>
      <c r="BO84" s="284"/>
      <c r="BP84" s="284"/>
      <c r="BQ84" s="284"/>
      <c r="BR84" s="284"/>
      <c r="BS84" s="298"/>
      <c r="BT84" s="286"/>
      <c r="BU84" s="315"/>
      <c r="BV84" s="296"/>
      <c r="BW84" s="284"/>
      <c r="BX84" s="284"/>
      <c r="BY84" s="284"/>
      <c r="BZ84" s="284"/>
      <c r="CA84" s="114"/>
      <c r="CB84" s="114"/>
      <c r="CC84" s="115"/>
      <c r="CD84" s="116"/>
      <c r="CE84" s="168"/>
      <c r="CF84" s="170">
        <f>(CE84+BU84+BK84+BA84+AQ84+AG84+W84)</f>
        <v>3</v>
      </c>
    </row>
    <row r="85" spans="1:84" s="12" customFormat="1" ht="37.5" customHeight="1">
      <c r="A85" s="92">
        <v>2</v>
      </c>
      <c r="B85" s="279" t="s">
        <v>86</v>
      </c>
      <c r="C85" s="252" t="s">
        <v>119</v>
      </c>
      <c r="D85" s="274" t="s">
        <v>71</v>
      </c>
      <c r="E85" s="54">
        <f aca="true" t="shared" si="122" ref="E85:E93">SUM(F85:M85)</f>
        <v>75</v>
      </c>
      <c r="F85" s="53">
        <f aca="true" t="shared" si="123" ref="F85:F93">SUM(N85+X85+AH85+AR85+BB85+BL85+BV85)</f>
        <v>30</v>
      </c>
      <c r="G85" s="53">
        <f aca="true" t="shared" si="124" ref="G85:G93">SUM(O85+Y85+AI85+AS85+BC85+BM85+BW85)</f>
        <v>15</v>
      </c>
      <c r="H85" s="53">
        <f aca="true" t="shared" si="125" ref="H85:H93">SUM(P85+Z85+AJ85+AT85+BD85+BN85+BX85)</f>
        <v>0</v>
      </c>
      <c r="I85" s="53">
        <f aca="true" t="shared" si="126" ref="I85:I93">SUM(Q85+AA85+AK85+AU85+BE85+BO85+BY85)</f>
        <v>0</v>
      </c>
      <c r="J85" s="53">
        <f aca="true" t="shared" si="127" ref="J85:J93">SUM(R85+AB85+AL85+AV85+BF85+BP85+BZ85)</f>
        <v>30</v>
      </c>
      <c r="K85" s="53">
        <f aca="true" t="shared" si="128" ref="K85:K93">SUM(S85+AC85+AM85+AW85+BG85+BQ85+CA85)</f>
        <v>0</v>
      </c>
      <c r="L85" s="53">
        <f aca="true" t="shared" si="129" ref="L85:L93">SUM(T85+AD85+AN85+AX85+BH85+BR85+CB85)</f>
        <v>0</v>
      </c>
      <c r="M85" s="155">
        <f aca="true" t="shared" si="130" ref="M85:M93">SUM(U85+AE85+AO85+AY85+BI85+BS85+CC85)</f>
        <v>0</v>
      </c>
      <c r="N85" s="113"/>
      <c r="O85" s="114"/>
      <c r="P85" s="114"/>
      <c r="Q85" s="114"/>
      <c r="R85" s="114"/>
      <c r="S85" s="114"/>
      <c r="T85" s="114"/>
      <c r="U85" s="115"/>
      <c r="V85" s="116"/>
      <c r="W85" s="119"/>
      <c r="X85" s="113"/>
      <c r="Y85" s="114"/>
      <c r="Z85" s="114"/>
      <c r="AA85" s="114"/>
      <c r="AB85" s="114"/>
      <c r="AC85" s="114"/>
      <c r="AD85" s="114"/>
      <c r="AE85" s="115"/>
      <c r="AF85" s="116"/>
      <c r="AG85" s="119"/>
      <c r="AH85" s="113"/>
      <c r="AI85" s="114"/>
      <c r="AJ85" s="114"/>
      <c r="AK85" s="114"/>
      <c r="AL85" s="114"/>
      <c r="AM85" s="114"/>
      <c r="AN85" s="114"/>
      <c r="AO85" s="115"/>
      <c r="AP85" s="116"/>
      <c r="AQ85" s="119"/>
      <c r="AR85" s="113"/>
      <c r="AS85" s="114"/>
      <c r="AT85" s="114"/>
      <c r="AU85" s="114"/>
      <c r="AV85" s="114"/>
      <c r="AW85" s="114"/>
      <c r="AX85" s="114"/>
      <c r="AY85" s="115"/>
      <c r="AZ85" s="116"/>
      <c r="BA85" s="287"/>
      <c r="BB85" s="296">
        <v>15</v>
      </c>
      <c r="BC85" s="284">
        <v>15</v>
      </c>
      <c r="BD85" s="284"/>
      <c r="BE85" s="284"/>
      <c r="BF85" s="284">
        <v>15</v>
      </c>
      <c r="BG85" s="284"/>
      <c r="BH85" s="284"/>
      <c r="BI85" s="298"/>
      <c r="BJ85" s="286"/>
      <c r="BK85" s="287">
        <v>3</v>
      </c>
      <c r="BL85" s="296">
        <v>15</v>
      </c>
      <c r="BM85" s="284"/>
      <c r="BN85" s="284"/>
      <c r="BO85" s="284"/>
      <c r="BP85" s="284">
        <v>15</v>
      </c>
      <c r="BQ85" s="284"/>
      <c r="BR85" s="284"/>
      <c r="BS85" s="298"/>
      <c r="BT85" s="286" t="s">
        <v>67</v>
      </c>
      <c r="BU85" s="315">
        <v>4</v>
      </c>
      <c r="BV85" s="296"/>
      <c r="BW85" s="284"/>
      <c r="BX85" s="284"/>
      <c r="BY85" s="284"/>
      <c r="BZ85" s="284"/>
      <c r="CA85" s="114"/>
      <c r="CB85" s="114"/>
      <c r="CC85" s="115"/>
      <c r="CD85" s="116"/>
      <c r="CE85" s="168"/>
      <c r="CF85" s="170">
        <f aca="true" t="shared" si="131" ref="CF85:CF93">(CE85+BU85+BK85+BA85+AQ85+AG85+W85)</f>
        <v>7</v>
      </c>
    </row>
    <row r="86" spans="1:84" s="12" customFormat="1" ht="25.5">
      <c r="A86" s="92">
        <v>3</v>
      </c>
      <c r="B86" s="280" t="s">
        <v>83</v>
      </c>
      <c r="C86" s="252" t="s">
        <v>119</v>
      </c>
      <c r="D86" s="274" t="s">
        <v>71</v>
      </c>
      <c r="E86" s="54">
        <f t="shared" si="122"/>
        <v>75</v>
      </c>
      <c r="F86" s="53">
        <f t="shared" si="123"/>
        <v>30</v>
      </c>
      <c r="G86" s="53">
        <f t="shared" si="124"/>
        <v>15</v>
      </c>
      <c r="H86" s="53">
        <f t="shared" si="125"/>
        <v>0</v>
      </c>
      <c r="I86" s="53">
        <f t="shared" si="126"/>
        <v>0</v>
      </c>
      <c r="J86" s="53">
        <f t="shared" si="127"/>
        <v>30</v>
      </c>
      <c r="K86" s="53">
        <f t="shared" si="128"/>
        <v>0</v>
      </c>
      <c r="L86" s="53">
        <f t="shared" si="129"/>
        <v>0</v>
      </c>
      <c r="M86" s="155">
        <f t="shared" si="130"/>
        <v>0</v>
      </c>
      <c r="N86" s="113"/>
      <c r="O86" s="114"/>
      <c r="P86" s="114"/>
      <c r="Q86" s="114"/>
      <c r="R86" s="114"/>
      <c r="S86" s="114"/>
      <c r="T86" s="114"/>
      <c r="U86" s="115"/>
      <c r="V86" s="116"/>
      <c r="W86" s="119"/>
      <c r="X86" s="113"/>
      <c r="Y86" s="114"/>
      <c r="Z86" s="114"/>
      <c r="AA86" s="114"/>
      <c r="AB86" s="114"/>
      <c r="AC86" s="114"/>
      <c r="AD86" s="114"/>
      <c r="AE86" s="115"/>
      <c r="AF86" s="116"/>
      <c r="AG86" s="119"/>
      <c r="AH86" s="113"/>
      <c r="AI86" s="114"/>
      <c r="AJ86" s="114"/>
      <c r="AK86" s="114"/>
      <c r="AL86" s="114"/>
      <c r="AM86" s="114"/>
      <c r="AN86" s="114"/>
      <c r="AO86" s="115"/>
      <c r="AP86" s="116"/>
      <c r="AQ86" s="119"/>
      <c r="AR86" s="113"/>
      <c r="AS86" s="114"/>
      <c r="AT86" s="114"/>
      <c r="AU86" s="114"/>
      <c r="AV86" s="114"/>
      <c r="AW86" s="114"/>
      <c r="AX86" s="114"/>
      <c r="AY86" s="115"/>
      <c r="AZ86" s="116"/>
      <c r="BA86" s="287"/>
      <c r="BB86" s="296">
        <v>15</v>
      </c>
      <c r="BC86" s="284">
        <v>15</v>
      </c>
      <c r="BD86" s="284"/>
      <c r="BE86" s="284"/>
      <c r="BF86" s="284">
        <v>15</v>
      </c>
      <c r="BG86" s="284"/>
      <c r="BH86" s="284"/>
      <c r="BI86" s="298"/>
      <c r="BJ86" s="286"/>
      <c r="BK86" s="287">
        <v>3</v>
      </c>
      <c r="BL86" s="296">
        <v>15</v>
      </c>
      <c r="BM86" s="284"/>
      <c r="BN86" s="284"/>
      <c r="BO86" s="284"/>
      <c r="BP86" s="284">
        <v>15</v>
      </c>
      <c r="BQ86" s="284"/>
      <c r="BR86" s="284"/>
      <c r="BS86" s="298"/>
      <c r="BT86" s="286" t="s">
        <v>67</v>
      </c>
      <c r="BU86" s="315">
        <v>4</v>
      </c>
      <c r="BV86" s="296"/>
      <c r="BW86" s="284"/>
      <c r="BX86" s="284"/>
      <c r="BY86" s="284"/>
      <c r="BZ86" s="284"/>
      <c r="CA86" s="114"/>
      <c r="CB86" s="114"/>
      <c r="CC86" s="115"/>
      <c r="CD86" s="116"/>
      <c r="CE86" s="168"/>
      <c r="CF86" s="170">
        <f t="shared" si="131"/>
        <v>7</v>
      </c>
    </row>
    <row r="87" spans="1:84" s="12" customFormat="1" ht="23.25" customHeight="1">
      <c r="A87" s="92">
        <v>4</v>
      </c>
      <c r="B87" s="279" t="s">
        <v>112</v>
      </c>
      <c r="C87" s="252" t="s">
        <v>119</v>
      </c>
      <c r="D87" s="274" t="s">
        <v>71</v>
      </c>
      <c r="E87" s="54">
        <f t="shared" si="122"/>
        <v>30</v>
      </c>
      <c r="F87" s="53">
        <f t="shared" si="123"/>
        <v>15</v>
      </c>
      <c r="G87" s="53">
        <f t="shared" si="124"/>
        <v>15</v>
      </c>
      <c r="H87" s="53">
        <f t="shared" si="125"/>
        <v>0</v>
      </c>
      <c r="I87" s="53">
        <f t="shared" si="126"/>
        <v>0</v>
      </c>
      <c r="J87" s="53">
        <f t="shared" si="127"/>
        <v>0</v>
      </c>
      <c r="K87" s="53">
        <f t="shared" si="128"/>
        <v>0</v>
      </c>
      <c r="L87" s="53">
        <f t="shared" si="129"/>
        <v>0</v>
      </c>
      <c r="M87" s="155">
        <f t="shared" si="130"/>
        <v>0</v>
      </c>
      <c r="N87" s="113"/>
      <c r="O87" s="114"/>
      <c r="P87" s="114"/>
      <c r="Q87" s="114"/>
      <c r="R87" s="114"/>
      <c r="S87" s="114"/>
      <c r="T87" s="114"/>
      <c r="U87" s="115"/>
      <c r="V87" s="116"/>
      <c r="W87" s="119"/>
      <c r="X87" s="113"/>
      <c r="Y87" s="114"/>
      <c r="Z87" s="114"/>
      <c r="AA87" s="114"/>
      <c r="AB87" s="114"/>
      <c r="AC87" s="114"/>
      <c r="AD87" s="114"/>
      <c r="AE87" s="115"/>
      <c r="AF87" s="116"/>
      <c r="AG87" s="119"/>
      <c r="AH87" s="113"/>
      <c r="AI87" s="114"/>
      <c r="AJ87" s="114"/>
      <c r="AK87" s="114"/>
      <c r="AL87" s="114"/>
      <c r="AM87" s="114"/>
      <c r="AN87" s="114"/>
      <c r="AO87" s="115"/>
      <c r="AP87" s="116"/>
      <c r="AQ87" s="119"/>
      <c r="AR87" s="113"/>
      <c r="AS87" s="114"/>
      <c r="AT87" s="114"/>
      <c r="AU87" s="114"/>
      <c r="AV87" s="114"/>
      <c r="AW87" s="114"/>
      <c r="AX87" s="114"/>
      <c r="AY87" s="115"/>
      <c r="AZ87" s="116"/>
      <c r="BA87" s="287"/>
      <c r="BB87" s="296">
        <v>15</v>
      </c>
      <c r="BC87" s="284">
        <v>15</v>
      </c>
      <c r="BD87" s="284"/>
      <c r="BE87" s="284"/>
      <c r="BF87" s="284"/>
      <c r="BG87" s="284"/>
      <c r="BH87" s="284"/>
      <c r="BI87" s="298"/>
      <c r="BJ87" s="286" t="s">
        <v>67</v>
      </c>
      <c r="BK87" s="287">
        <v>3</v>
      </c>
      <c r="BL87" s="296"/>
      <c r="BM87" s="284"/>
      <c r="BN87" s="284"/>
      <c r="BO87" s="284"/>
      <c r="BP87" s="284"/>
      <c r="BQ87" s="284"/>
      <c r="BR87" s="284"/>
      <c r="BS87" s="298"/>
      <c r="BT87" s="286"/>
      <c r="BU87" s="315"/>
      <c r="BV87" s="296"/>
      <c r="BW87" s="284"/>
      <c r="BX87" s="284"/>
      <c r="BY87" s="284"/>
      <c r="BZ87" s="284"/>
      <c r="CA87" s="114"/>
      <c r="CB87" s="114"/>
      <c r="CC87" s="115"/>
      <c r="CD87" s="116"/>
      <c r="CE87" s="168"/>
      <c r="CF87" s="170">
        <f t="shared" si="131"/>
        <v>3</v>
      </c>
    </row>
    <row r="88" spans="1:84" s="12" customFormat="1" ht="43.5" customHeight="1">
      <c r="A88" s="92">
        <v>5</v>
      </c>
      <c r="B88" s="281" t="s">
        <v>118</v>
      </c>
      <c r="C88" s="252" t="s">
        <v>119</v>
      </c>
      <c r="D88" s="274" t="s">
        <v>71</v>
      </c>
      <c r="E88" s="54">
        <f t="shared" si="122"/>
        <v>75</v>
      </c>
      <c r="F88" s="53">
        <f t="shared" si="123"/>
        <v>30</v>
      </c>
      <c r="G88" s="53">
        <f t="shared" si="124"/>
        <v>30</v>
      </c>
      <c r="H88" s="53">
        <f t="shared" si="125"/>
        <v>0</v>
      </c>
      <c r="I88" s="53">
        <f t="shared" si="126"/>
        <v>0</v>
      </c>
      <c r="J88" s="53">
        <f t="shared" si="127"/>
        <v>15</v>
      </c>
      <c r="K88" s="53">
        <f t="shared" si="128"/>
        <v>0</v>
      </c>
      <c r="L88" s="53">
        <f t="shared" si="129"/>
        <v>0</v>
      </c>
      <c r="M88" s="155">
        <f t="shared" si="130"/>
        <v>0</v>
      </c>
      <c r="N88" s="113"/>
      <c r="O88" s="114"/>
      <c r="P88" s="114"/>
      <c r="Q88" s="114"/>
      <c r="R88" s="114"/>
      <c r="S88" s="114"/>
      <c r="T88" s="114"/>
      <c r="U88" s="115"/>
      <c r="V88" s="116"/>
      <c r="W88" s="119"/>
      <c r="X88" s="113"/>
      <c r="Y88" s="114"/>
      <c r="Z88" s="114"/>
      <c r="AA88" s="114"/>
      <c r="AB88" s="114"/>
      <c r="AC88" s="114"/>
      <c r="AD88" s="114"/>
      <c r="AE88" s="115"/>
      <c r="AF88" s="116"/>
      <c r="AG88" s="119"/>
      <c r="AH88" s="113"/>
      <c r="AI88" s="114"/>
      <c r="AJ88" s="114"/>
      <c r="AK88" s="114"/>
      <c r="AL88" s="114"/>
      <c r="AM88" s="114"/>
      <c r="AN88" s="114"/>
      <c r="AO88" s="115"/>
      <c r="AP88" s="116"/>
      <c r="AQ88" s="119"/>
      <c r="AR88" s="113"/>
      <c r="AS88" s="114"/>
      <c r="AT88" s="114"/>
      <c r="AU88" s="114"/>
      <c r="AV88" s="114"/>
      <c r="AW88" s="114"/>
      <c r="AX88" s="114"/>
      <c r="AY88" s="115"/>
      <c r="AZ88" s="116"/>
      <c r="BA88" s="287"/>
      <c r="BB88" s="296">
        <v>15</v>
      </c>
      <c r="BC88" s="284">
        <v>15</v>
      </c>
      <c r="BD88" s="284"/>
      <c r="BE88" s="284"/>
      <c r="BF88" s="284"/>
      <c r="BG88" s="284"/>
      <c r="BH88" s="284"/>
      <c r="BI88" s="298"/>
      <c r="BJ88" s="286"/>
      <c r="BK88" s="287">
        <v>2</v>
      </c>
      <c r="BL88" s="296">
        <v>15</v>
      </c>
      <c r="BM88" s="284">
        <v>15</v>
      </c>
      <c r="BN88" s="284"/>
      <c r="BO88" s="284"/>
      <c r="BP88" s="284">
        <v>15</v>
      </c>
      <c r="BQ88" s="284"/>
      <c r="BR88" s="284"/>
      <c r="BS88" s="298"/>
      <c r="BT88" s="286" t="s">
        <v>67</v>
      </c>
      <c r="BU88" s="315">
        <v>5</v>
      </c>
      <c r="BV88" s="296"/>
      <c r="BW88" s="284"/>
      <c r="BX88" s="284"/>
      <c r="BY88" s="284"/>
      <c r="BZ88" s="284"/>
      <c r="CA88" s="114"/>
      <c r="CB88" s="114"/>
      <c r="CC88" s="115"/>
      <c r="CD88" s="116"/>
      <c r="CE88" s="168"/>
      <c r="CF88" s="170">
        <f t="shared" si="131"/>
        <v>7</v>
      </c>
    </row>
    <row r="89" spans="1:84" s="12" customFormat="1" ht="25.5" customHeight="1">
      <c r="A89" s="92">
        <v>6</v>
      </c>
      <c r="B89" s="279" t="s">
        <v>68</v>
      </c>
      <c r="C89" s="252" t="s">
        <v>119</v>
      </c>
      <c r="D89" s="274" t="s">
        <v>71</v>
      </c>
      <c r="E89" s="54">
        <f t="shared" si="122"/>
        <v>30</v>
      </c>
      <c r="F89" s="53">
        <f t="shared" si="123"/>
        <v>15</v>
      </c>
      <c r="G89" s="53">
        <f t="shared" si="124"/>
        <v>15</v>
      </c>
      <c r="H89" s="53">
        <f t="shared" si="125"/>
        <v>0</v>
      </c>
      <c r="I89" s="53">
        <f t="shared" si="126"/>
        <v>0</v>
      </c>
      <c r="J89" s="53">
        <f t="shared" si="127"/>
        <v>0</v>
      </c>
      <c r="K89" s="53">
        <f t="shared" si="128"/>
        <v>0</v>
      </c>
      <c r="L89" s="53">
        <f t="shared" si="129"/>
        <v>0</v>
      </c>
      <c r="M89" s="155">
        <f t="shared" si="130"/>
        <v>0</v>
      </c>
      <c r="N89" s="113"/>
      <c r="O89" s="114"/>
      <c r="P89" s="114"/>
      <c r="Q89" s="114"/>
      <c r="R89" s="114"/>
      <c r="S89" s="114"/>
      <c r="T89" s="114"/>
      <c r="U89" s="115"/>
      <c r="V89" s="116"/>
      <c r="W89" s="119"/>
      <c r="X89" s="113"/>
      <c r="Y89" s="114"/>
      <c r="Z89" s="114"/>
      <c r="AA89" s="114"/>
      <c r="AB89" s="114"/>
      <c r="AC89" s="114"/>
      <c r="AD89" s="114"/>
      <c r="AE89" s="115"/>
      <c r="AF89" s="116"/>
      <c r="AG89" s="119"/>
      <c r="AH89" s="113"/>
      <c r="AI89" s="114"/>
      <c r="AJ89" s="114"/>
      <c r="AK89" s="114"/>
      <c r="AL89" s="114"/>
      <c r="AM89" s="114"/>
      <c r="AN89" s="114"/>
      <c r="AO89" s="115"/>
      <c r="AP89" s="116"/>
      <c r="AQ89" s="119"/>
      <c r="AR89" s="113"/>
      <c r="AS89" s="114"/>
      <c r="AT89" s="114"/>
      <c r="AU89" s="114"/>
      <c r="AV89" s="114"/>
      <c r="AW89" s="114"/>
      <c r="AX89" s="114"/>
      <c r="AY89" s="115"/>
      <c r="AZ89" s="116"/>
      <c r="BA89" s="287"/>
      <c r="BB89" s="296"/>
      <c r="BC89" s="284"/>
      <c r="BD89" s="284"/>
      <c r="BE89" s="284"/>
      <c r="BF89" s="284"/>
      <c r="BG89" s="284"/>
      <c r="BH89" s="284"/>
      <c r="BI89" s="298"/>
      <c r="BJ89" s="286"/>
      <c r="BK89" s="287"/>
      <c r="BL89" s="301">
        <v>15</v>
      </c>
      <c r="BM89" s="285">
        <v>15</v>
      </c>
      <c r="BN89" s="285"/>
      <c r="BO89" s="285"/>
      <c r="BP89" s="285"/>
      <c r="BQ89" s="285"/>
      <c r="BR89" s="285"/>
      <c r="BS89" s="298"/>
      <c r="BT89" s="286"/>
      <c r="BU89" s="315">
        <v>2</v>
      </c>
      <c r="BV89" s="296"/>
      <c r="BW89" s="284"/>
      <c r="BX89" s="284"/>
      <c r="BY89" s="284"/>
      <c r="BZ89" s="284"/>
      <c r="CA89" s="114"/>
      <c r="CB89" s="114"/>
      <c r="CC89" s="115"/>
      <c r="CD89" s="116"/>
      <c r="CE89" s="168"/>
      <c r="CF89" s="170">
        <f t="shared" si="131"/>
        <v>2</v>
      </c>
    </row>
    <row r="90" spans="1:84" s="12" customFormat="1" ht="27.75" customHeight="1">
      <c r="A90" s="92">
        <v>7</v>
      </c>
      <c r="B90" s="279" t="s">
        <v>69</v>
      </c>
      <c r="C90" s="252" t="s">
        <v>119</v>
      </c>
      <c r="D90" s="274" t="s">
        <v>71</v>
      </c>
      <c r="E90" s="54">
        <f>SUM(F90:M90)</f>
        <v>45</v>
      </c>
      <c r="F90" s="53">
        <f aca="true" t="shared" si="132" ref="F90:M90">SUM(N90+X90+AH90+AR90+BB90+BL90+BV90)</f>
        <v>15</v>
      </c>
      <c r="G90" s="53">
        <f t="shared" si="132"/>
        <v>30</v>
      </c>
      <c r="H90" s="53">
        <f t="shared" si="132"/>
        <v>0</v>
      </c>
      <c r="I90" s="53">
        <f t="shared" si="132"/>
        <v>0</v>
      </c>
      <c r="J90" s="53">
        <f t="shared" si="132"/>
        <v>0</v>
      </c>
      <c r="K90" s="53">
        <f t="shared" si="132"/>
        <v>0</v>
      </c>
      <c r="L90" s="53">
        <f t="shared" si="132"/>
        <v>0</v>
      </c>
      <c r="M90" s="155">
        <f t="shared" si="132"/>
        <v>0</v>
      </c>
      <c r="N90" s="113"/>
      <c r="O90" s="114"/>
      <c r="P90" s="114"/>
      <c r="Q90" s="114"/>
      <c r="R90" s="114"/>
      <c r="S90" s="114"/>
      <c r="T90" s="114"/>
      <c r="U90" s="115"/>
      <c r="V90" s="116"/>
      <c r="W90" s="119"/>
      <c r="X90" s="113"/>
      <c r="Y90" s="114"/>
      <c r="Z90" s="114"/>
      <c r="AA90" s="114"/>
      <c r="AB90" s="114"/>
      <c r="AC90" s="114"/>
      <c r="AD90" s="114"/>
      <c r="AE90" s="115"/>
      <c r="AF90" s="116"/>
      <c r="AG90" s="119"/>
      <c r="AH90" s="113"/>
      <c r="AI90" s="114"/>
      <c r="AJ90" s="114"/>
      <c r="AK90" s="114"/>
      <c r="AL90" s="114"/>
      <c r="AM90" s="114"/>
      <c r="AN90" s="114"/>
      <c r="AO90" s="115"/>
      <c r="AP90" s="116"/>
      <c r="AQ90" s="119"/>
      <c r="AR90" s="113"/>
      <c r="AS90" s="114"/>
      <c r="AT90" s="114"/>
      <c r="AU90" s="114"/>
      <c r="AV90" s="114"/>
      <c r="AW90" s="114"/>
      <c r="AX90" s="114"/>
      <c r="AY90" s="115"/>
      <c r="AZ90" s="116"/>
      <c r="BA90" s="287"/>
      <c r="BB90" s="296">
        <v>15</v>
      </c>
      <c r="BC90" s="284">
        <v>15</v>
      </c>
      <c r="BD90" s="284"/>
      <c r="BE90" s="284"/>
      <c r="BF90" s="284"/>
      <c r="BG90" s="284"/>
      <c r="BH90" s="284"/>
      <c r="BI90" s="298"/>
      <c r="BJ90" s="286"/>
      <c r="BK90" s="287">
        <v>2</v>
      </c>
      <c r="BL90" s="301"/>
      <c r="BM90" s="285">
        <v>15</v>
      </c>
      <c r="BN90" s="285"/>
      <c r="BO90" s="285"/>
      <c r="BP90" s="285"/>
      <c r="BQ90" s="285"/>
      <c r="BR90" s="285"/>
      <c r="BS90" s="285"/>
      <c r="BT90" s="303"/>
      <c r="BU90" s="315">
        <v>2</v>
      </c>
      <c r="BV90" s="296"/>
      <c r="BW90" s="284"/>
      <c r="BX90" s="284"/>
      <c r="BY90" s="284"/>
      <c r="BZ90" s="284"/>
      <c r="CA90" s="114"/>
      <c r="CB90" s="114"/>
      <c r="CC90" s="115"/>
      <c r="CD90" s="116"/>
      <c r="CE90" s="168"/>
      <c r="CF90" s="170">
        <f t="shared" si="131"/>
        <v>4</v>
      </c>
    </row>
    <row r="91" spans="1:84" s="12" customFormat="1" ht="28.5" customHeight="1">
      <c r="A91" s="92">
        <v>8</v>
      </c>
      <c r="B91" s="282" t="s">
        <v>80</v>
      </c>
      <c r="C91" s="252" t="s">
        <v>119</v>
      </c>
      <c r="D91" s="274" t="s">
        <v>71</v>
      </c>
      <c r="E91" s="54">
        <f t="shared" si="122"/>
        <v>30</v>
      </c>
      <c r="F91" s="53">
        <f t="shared" si="123"/>
        <v>15</v>
      </c>
      <c r="G91" s="53">
        <f t="shared" si="124"/>
        <v>0</v>
      </c>
      <c r="H91" s="53">
        <f t="shared" si="125"/>
        <v>0</v>
      </c>
      <c r="I91" s="53">
        <f t="shared" si="126"/>
        <v>0</v>
      </c>
      <c r="J91" s="53">
        <f t="shared" si="127"/>
        <v>15</v>
      </c>
      <c r="K91" s="53">
        <f t="shared" si="128"/>
        <v>0</v>
      </c>
      <c r="L91" s="53">
        <f t="shared" si="129"/>
        <v>0</v>
      </c>
      <c r="M91" s="155">
        <f t="shared" si="130"/>
        <v>0</v>
      </c>
      <c r="N91" s="113"/>
      <c r="O91" s="114"/>
      <c r="P91" s="114"/>
      <c r="Q91" s="114"/>
      <c r="R91" s="114"/>
      <c r="S91" s="114"/>
      <c r="T91" s="114"/>
      <c r="U91" s="115"/>
      <c r="V91" s="116"/>
      <c r="W91" s="119"/>
      <c r="X91" s="113"/>
      <c r="Y91" s="114"/>
      <c r="Z91" s="114"/>
      <c r="AA91" s="114"/>
      <c r="AB91" s="114"/>
      <c r="AC91" s="114"/>
      <c r="AD91" s="114"/>
      <c r="AE91" s="115"/>
      <c r="AF91" s="116"/>
      <c r="AG91" s="119"/>
      <c r="AH91" s="113"/>
      <c r="AI91" s="114"/>
      <c r="AJ91" s="114"/>
      <c r="AK91" s="114"/>
      <c r="AL91" s="114"/>
      <c r="AM91" s="114"/>
      <c r="AN91" s="114"/>
      <c r="AO91" s="115"/>
      <c r="AP91" s="116"/>
      <c r="AQ91" s="119"/>
      <c r="AR91" s="113"/>
      <c r="AS91" s="114"/>
      <c r="AT91" s="114"/>
      <c r="AU91" s="114"/>
      <c r="AV91" s="114"/>
      <c r="AW91" s="114"/>
      <c r="AX91" s="114"/>
      <c r="AY91" s="115"/>
      <c r="AZ91" s="116"/>
      <c r="BA91" s="287"/>
      <c r="BB91" s="296">
        <v>15</v>
      </c>
      <c r="BC91" s="284"/>
      <c r="BD91" s="284"/>
      <c r="BE91" s="284"/>
      <c r="BF91" s="284">
        <v>15</v>
      </c>
      <c r="BG91" s="284"/>
      <c r="BH91" s="284"/>
      <c r="BI91" s="298"/>
      <c r="BJ91" s="286"/>
      <c r="BK91" s="287">
        <v>3</v>
      </c>
      <c r="BL91" s="324"/>
      <c r="BM91" s="325"/>
      <c r="BN91" s="325"/>
      <c r="BO91" s="325"/>
      <c r="BP91" s="325"/>
      <c r="BQ91" s="325"/>
      <c r="BR91" s="325"/>
      <c r="BS91" s="325"/>
      <c r="BT91" s="286"/>
      <c r="BU91" s="326"/>
      <c r="BV91" s="296"/>
      <c r="BW91" s="284"/>
      <c r="BX91" s="284"/>
      <c r="BY91" s="284"/>
      <c r="BZ91" s="284"/>
      <c r="CA91" s="114"/>
      <c r="CB91" s="114"/>
      <c r="CC91" s="115"/>
      <c r="CD91" s="116"/>
      <c r="CE91" s="168"/>
      <c r="CF91" s="170">
        <f t="shared" si="131"/>
        <v>3</v>
      </c>
    </row>
    <row r="92" spans="1:84" s="12" customFormat="1" ht="33.75" customHeight="1">
      <c r="A92" s="92">
        <v>9</v>
      </c>
      <c r="B92" s="323" t="s">
        <v>106</v>
      </c>
      <c r="C92" s="252" t="s">
        <v>119</v>
      </c>
      <c r="D92" s="274" t="s">
        <v>71</v>
      </c>
      <c r="E92" s="54">
        <f t="shared" si="122"/>
        <v>30</v>
      </c>
      <c r="F92" s="53">
        <f t="shared" si="123"/>
        <v>15</v>
      </c>
      <c r="G92" s="53">
        <f t="shared" si="124"/>
        <v>15</v>
      </c>
      <c r="H92" s="53">
        <f t="shared" si="125"/>
        <v>0</v>
      </c>
      <c r="I92" s="53">
        <f t="shared" si="126"/>
        <v>0</v>
      </c>
      <c r="J92" s="53">
        <f t="shared" si="127"/>
        <v>0</v>
      </c>
      <c r="K92" s="53">
        <f t="shared" si="128"/>
        <v>0</v>
      </c>
      <c r="L92" s="53">
        <f t="shared" si="129"/>
        <v>0</v>
      </c>
      <c r="M92" s="155">
        <f t="shared" si="130"/>
        <v>0</v>
      </c>
      <c r="N92" s="113"/>
      <c r="O92" s="114"/>
      <c r="P92" s="114"/>
      <c r="Q92" s="114"/>
      <c r="R92" s="114"/>
      <c r="S92" s="114"/>
      <c r="T92" s="114"/>
      <c r="U92" s="115"/>
      <c r="V92" s="116"/>
      <c r="W92" s="119"/>
      <c r="X92" s="113"/>
      <c r="Y92" s="114"/>
      <c r="Z92" s="114"/>
      <c r="AA92" s="114"/>
      <c r="AB92" s="114"/>
      <c r="AC92" s="114"/>
      <c r="AD92" s="114"/>
      <c r="AE92" s="115"/>
      <c r="AF92" s="116"/>
      <c r="AG92" s="119"/>
      <c r="AH92" s="113"/>
      <c r="AI92" s="114"/>
      <c r="AJ92" s="114"/>
      <c r="AK92" s="114"/>
      <c r="AL92" s="114"/>
      <c r="AM92" s="114"/>
      <c r="AN92" s="114"/>
      <c r="AO92" s="115"/>
      <c r="AP92" s="116"/>
      <c r="AQ92" s="119"/>
      <c r="AR92" s="113"/>
      <c r="AS92" s="114"/>
      <c r="AT92" s="114"/>
      <c r="AU92" s="114"/>
      <c r="AV92" s="114"/>
      <c r="AW92" s="114"/>
      <c r="AX92" s="114"/>
      <c r="AY92" s="115"/>
      <c r="AZ92" s="116"/>
      <c r="BA92" s="287"/>
      <c r="BB92" s="296"/>
      <c r="BC92" s="284"/>
      <c r="BD92" s="284"/>
      <c r="BE92" s="284"/>
      <c r="BF92" s="284"/>
      <c r="BG92" s="284"/>
      <c r="BH92" s="284"/>
      <c r="BI92" s="298"/>
      <c r="BJ92" s="286"/>
      <c r="BK92" s="287"/>
      <c r="BL92" s="296">
        <v>15</v>
      </c>
      <c r="BM92" s="284">
        <v>15</v>
      </c>
      <c r="BN92" s="284"/>
      <c r="BO92" s="284"/>
      <c r="BP92" s="284"/>
      <c r="BQ92" s="284"/>
      <c r="BR92" s="284"/>
      <c r="BS92" s="298"/>
      <c r="BT92" s="286"/>
      <c r="BU92" s="315">
        <v>2</v>
      </c>
      <c r="BV92" s="296"/>
      <c r="BW92" s="284"/>
      <c r="BX92" s="284"/>
      <c r="BY92" s="284"/>
      <c r="BZ92" s="284"/>
      <c r="CA92" s="114"/>
      <c r="CB92" s="114"/>
      <c r="CC92" s="115"/>
      <c r="CD92" s="116"/>
      <c r="CE92" s="168"/>
      <c r="CF92" s="170">
        <f t="shared" si="131"/>
        <v>2</v>
      </c>
    </row>
    <row r="93" spans="1:84" s="12" customFormat="1" ht="12.75" customHeight="1">
      <c r="A93" s="92">
        <v>10</v>
      </c>
      <c r="B93" s="283"/>
      <c r="C93" s="254"/>
      <c r="D93" s="274"/>
      <c r="E93" s="54">
        <f t="shared" si="122"/>
        <v>0</v>
      </c>
      <c r="F93" s="53">
        <f t="shared" si="123"/>
        <v>0</v>
      </c>
      <c r="G93" s="53">
        <f t="shared" si="124"/>
        <v>0</v>
      </c>
      <c r="H93" s="53">
        <f t="shared" si="125"/>
        <v>0</v>
      </c>
      <c r="I93" s="53">
        <f t="shared" si="126"/>
        <v>0</v>
      </c>
      <c r="J93" s="53">
        <f t="shared" si="127"/>
        <v>0</v>
      </c>
      <c r="K93" s="53">
        <f t="shared" si="128"/>
        <v>0</v>
      </c>
      <c r="L93" s="53">
        <f t="shared" si="129"/>
        <v>0</v>
      </c>
      <c r="M93" s="155">
        <f t="shared" si="130"/>
        <v>0</v>
      </c>
      <c r="N93" s="113"/>
      <c r="O93" s="114"/>
      <c r="P93" s="114"/>
      <c r="Q93" s="114"/>
      <c r="R93" s="114"/>
      <c r="S93" s="114"/>
      <c r="T93" s="114"/>
      <c r="U93" s="115"/>
      <c r="V93" s="116"/>
      <c r="W93" s="119"/>
      <c r="X93" s="113"/>
      <c r="Y93" s="114"/>
      <c r="Z93" s="114"/>
      <c r="AA93" s="114"/>
      <c r="AB93" s="114"/>
      <c r="AC93" s="114"/>
      <c r="AD93" s="114"/>
      <c r="AE93" s="115"/>
      <c r="AF93" s="116"/>
      <c r="AG93" s="119"/>
      <c r="AH93" s="113"/>
      <c r="AI93" s="114"/>
      <c r="AJ93" s="114"/>
      <c r="AK93" s="114"/>
      <c r="AL93" s="114"/>
      <c r="AM93" s="114"/>
      <c r="AN93" s="114"/>
      <c r="AO93" s="115"/>
      <c r="AP93" s="116"/>
      <c r="AQ93" s="119"/>
      <c r="AR93" s="113"/>
      <c r="AS93" s="114"/>
      <c r="AT93" s="114"/>
      <c r="AU93" s="114"/>
      <c r="AV93" s="114"/>
      <c r="AW93" s="114"/>
      <c r="AX93" s="114"/>
      <c r="AY93" s="115"/>
      <c r="AZ93" s="116"/>
      <c r="BA93" s="287"/>
      <c r="BB93" s="296"/>
      <c r="BC93" s="284"/>
      <c r="BD93" s="284"/>
      <c r="BE93" s="284"/>
      <c r="BF93" s="284"/>
      <c r="BG93" s="284"/>
      <c r="BH93" s="284"/>
      <c r="BI93" s="298"/>
      <c r="BJ93" s="286"/>
      <c r="BK93" s="287"/>
      <c r="BL93" s="296"/>
      <c r="BM93" s="284"/>
      <c r="BN93" s="284"/>
      <c r="BO93" s="284"/>
      <c r="BP93" s="284"/>
      <c r="BQ93" s="284"/>
      <c r="BR93" s="284"/>
      <c r="BS93" s="298"/>
      <c r="BT93" s="286"/>
      <c r="BU93" s="315"/>
      <c r="BV93" s="296"/>
      <c r="BW93" s="284"/>
      <c r="BX93" s="284"/>
      <c r="BY93" s="284"/>
      <c r="BZ93" s="284"/>
      <c r="CA93" s="114"/>
      <c r="CB93" s="114"/>
      <c r="CC93" s="115"/>
      <c r="CD93" s="116"/>
      <c r="CE93" s="168"/>
      <c r="CF93" s="170">
        <f t="shared" si="131"/>
        <v>0</v>
      </c>
    </row>
    <row r="94" spans="1:84" s="12" customFormat="1" ht="16.5" customHeight="1">
      <c r="A94" s="93"/>
      <c r="B94" s="17"/>
      <c r="C94" s="14"/>
      <c r="D94" s="16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58"/>
      <c r="X94" s="58"/>
      <c r="Y94" s="58"/>
      <c r="Z94" s="58"/>
      <c r="AA94" s="14"/>
      <c r="AB94" s="14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16"/>
      <c r="BW94" s="58"/>
      <c r="BX94" s="58"/>
      <c r="BY94" s="58"/>
      <c r="BZ94" s="58"/>
      <c r="CA94" s="58"/>
      <c r="CB94" s="58"/>
      <c r="CC94" s="58"/>
      <c r="CD94" s="58"/>
      <c r="CE94" s="58"/>
      <c r="CF94" s="44"/>
    </row>
    <row r="95" spans="1:84" s="194" customFormat="1" ht="18" customHeight="1">
      <c r="A95" s="196"/>
      <c r="B95" s="90" t="s">
        <v>89</v>
      </c>
      <c r="C95" s="90"/>
      <c r="D95" s="90"/>
      <c r="E95" s="197">
        <f aca="true" t="shared" si="133" ref="E95:AJ95">E11+E23+E33+E83+E58+E54+E45</f>
        <v>2415</v>
      </c>
      <c r="F95" s="198">
        <f t="shared" si="133"/>
        <v>690</v>
      </c>
      <c r="G95" s="198">
        <f t="shared" si="133"/>
        <v>705</v>
      </c>
      <c r="H95" s="198">
        <f t="shared" si="133"/>
        <v>90</v>
      </c>
      <c r="I95" s="198">
        <f t="shared" si="133"/>
        <v>0</v>
      </c>
      <c r="J95" s="198">
        <f t="shared" si="133"/>
        <v>720</v>
      </c>
      <c r="K95" s="198">
        <f t="shared" si="133"/>
        <v>60</v>
      </c>
      <c r="L95" s="198">
        <f t="shared" si="133"/>
        <v>150</v>
      </c>
      <c r="M95" s="198">
        <f t="shared" si="133"/>
        <v>0</v>
      </c>
      <c r="N95" s="199">
        <f t="shared" si="133"/>
        <v>135</v>
      </c>
      <c r="O95" s="199">
        <f t="shared" si="133"/>
        <v>165</v>
      </c>
      <c r="P95" s="199">
        <f t="shared" si="133"/>
        <v>0</v>
      </c>
      <c r="Q95" s="199">
        <f t="shared" si="133"/>
        <v>0</v>
      </c>
      <c r="R95" s="199">
        <f t="shared" si="133"/>
        <v>0</v>
      </c>
      <c r="S95" s="199">
        <f t="shared" si="133"/>
        <v>0</v>
      </c>
      <c r="T95" s="199">
        <f t="shared" si="133"/>
        <v>30</v>
      </c>
      <c r="U95" s="199">
        <f t="shared" si="133"/>
        <v>0</v>
      </c>
      <c r="V95" s="200">
        <f t="shared" si="133"/>
        <v>4</v>
      </c>
      <c r="W95" s="200">
        <f t="shared" si="133"/>
        <v>29</v>
      </c>
      <c r="X95" s="199">
        <f t="shared" si="133"/>
        <v>120</v>
      </c>
      <c r="Y95" s="199">
        <f t="shared" si="133"/>
        <v>150</v>
      </c>
      <c r="Z95" s="199">
        <f t="shared" si="133"/>
        <v>30</v>
      </c>
      <c r="AA95" s="199">
        <f t="shared" si="133"/>
        <v>0</v>
      </c>
      <c r="AB95" s="199">
        <f t="shared" si="133"/>
        <v>180</v>
      </c>
      <c r="AC95" s="199">
        <f t="shared" si="133"/>
        <v>0</v>
      </c>
      <c r="AD95" s="199">
        <f t="shared" si="133"/>
        <v>30</v>
      </c>
      <c r="AE95" s="199">
        <f t="shared" si="133"/>
        <v>0</v>
      </c>
      <c r="AF95" s="200">
        <f t="shared" si="133"/>
        <v>4</v>
      </c>
      <c r="AG95" s="200">
        <f t="shared" si="133"/>
        <v>31</v>
      </c>
      <c r="AH95" s="199">
        <f t="shared" si="133"/>
        <v>120</v>
      </c>
      <c r="AI95" s="199">
        <f t="shared" si="133"/>
        <v>120</v>
      </c>
      <c r="AJ95" s="199">
        <f t="shared" si="133"/>
        <v>30</v>
      </c>
      <c r="AK95" s="199">
        <f aca="true" t="shared" si="134" ref="AK95:BP95">AK11+AK23+AK33+AK83+AK58+AK54+AK45</f>
        <v>0</v>
      </c>
      <c r="AL95" s="199">
        <f t="shared" si="134"/>
        <v>15</v>
      </c>
      <c r="AM95" s="199">
        <f t="shared" si="134"/>
        <v>0</v>
      </c>
      <c r="AN95" s="199">
        <f t="shared" si="134"/>
        <v>30</v>
      </c>
      <c r="AO95" s="199">
        <f t="shared" si="134"/>
        <v>0</v>
      </c>
      <c r="AP95" s="200">
        <f t="shared" si="134"/>
        <v>4</v>
      </c>
      <c r="AQ95" s="200">
        <f t="shared" si="134"/>
        <v>29</v>
      </c>
      <c r="AR95" s="199">
        <f t="shared" si="134"/>
        <v>90</v>
      </c>
      <c r="AS95" s="199">
        <f t="shared" si="134"/>
        <v>105</v>
      </c>
      <c r="AT95" s="199">
        <f t="shared" si="134"/>
        <v>30</v>
      </c>
      <c r="AU95" s="199">
        <f t="shared" si="134"/>
        <v>0</v>
      </c>
      <c r="AV95" s="199">
        <f t="shared" si="134"/>
        <v>255</v>
      </c>
      <c r="AW95" s="199">
        <f t="shared" si="134"/>
        <v>0</v>
      </c>
      <c r="AX95" s="199">
        <f t="shared" si="134"/>
        <v>30</v>
      </c>
      <c r="AY95" s="199">
        <f t="shared" si="134"/>
        <v>0</v>
      </c>
      <c r="AZ95" s="200">
        <f t="shared" si="134"/>
        <v>4</v>
      </c>
      <c r="BA95" s="200">
        <f t="shared" si="134"/>
        <v>31</v>
      </c>
      <c r="BB95" s="199">
        <f t="shared" si="134"/>
        <v>120</v>
      </c>
      <c r="BC95" s="199">
        <f t="shared" si="134"/>
        <v>105</v>
      </c>
      <c r="BD95" s="199">
        <f t="shared" si="134"/>
        <v>0</v>
      </c>
      <c r="BE95" s="199">
        <f t="shared" si="134"/>
        <v>0</v>
      </c>
      <c r="BF95" s="199">
        <f t="shared" si="134"/>
        <v>225</v>
      </c>
      <c r="BG95" s="199">
        <f t="shared" si="134"/>
        <v>30</v>
      </c>
      <c r="BH95" s="199">
        <f t="shared" si="134"/>
        <v>30</v>
      </c>
      <c r="BI95" s="199">
        <f t="shared" si="134"/>
        <v>0</v>
      </c>
      <c r="BJ95" s="200">
        <f t="shared" si="134"/>
        <v>2</v>
      </c>
      <c r="BK95" s="200">
        <f t="shared" si="134"/>
        <v>31</v>
      </c>
      <c r="BL95" s="199">
        <f t="shared" si="134"/>
        <v>105</v>
      </c>
      <c r="BM95" s="199">
        <f t="shared" si="134"/>
        <v>60</v>
      </c>
      <c r="BN95" s="199">
        <f t="shared" si="134"/>
        <v>0</v>
      </c>
      <c r="BO95" s="199">
        <f t="shared" si="134"/>
        <v>0</v>
      </c>
      <c r="BP95" s="199">
        <f t="shared" si="134"/>
        <v>45</v>
      </c>
      <c r="BQ95" s="199">
        <f aca="true" t="shared" si="135" ref="BQ95:CF95">BQ11+BQ23+BQ33+BQ83+BQ58+BQ54+BQ45</f>
        <v>30</v>
      </c>
      <c r="BR95" s="199">
        <f t="shared" si="135"/>
        <v>0</v>
      </c>
      <c r="BS95" s="199">
        <f t="shared" si="135"/>
        <v>0</v>
      </c>
      <c r="BT95" s="200">
        <f t="shared" si="135"/>
        <v>3</v>
      </c>
      <c r="BU95" s="200">
        <f t="shared" si="135"/>
        <v>29</v>
      </c>
      <c r="BV95" s="199">
        <f t="shared" si="135"/>
        <v>0</v>
      </c>
      <c r="BW95" s="199">
        <f t="shared" si="135"/>
        <v>0</v>
      </c>
      <c r="BX95" s="199">
        <f t="shared" si="135"/>
        <v>0</v>
      </c>
      <c r="BY95" s="199">
        <f t="shared" si="135"/>
        <v>0</v>
      </c>
      <c r="BZ95" s="199">
        <f t="shared" si="135"/>
        <v>0</v>
      </c>
      <c r="CA95" s="199">
        <f t="shared" si="135"/>
        <v>0</v>
      </c>
      <c r="CB95" s="199">
        <f t="shared" si="135"/>
        <v>0</v>
      </c>
      <c r="CC95" s="199">
        <f t="shared" si="135"/>
        <v>0</v>
      </c>
      <c r="CD95" s="200">
        <f t="shared" si="135"/>
        <v>0</v>
      </c>
      <c r="CE95" s="184">
        <f t="shared" si="135"/>
        <v>0</v>
      </c>
      <c r="CF95" s="201">
        <f t="shared" si="135"/>
        <v>180</v>
      </c>
    </row>
    <row r="96" spans="1:84" s="21" customFormat="1" ht="14.25" customHeight="1">
      <c r="A96" s="79"/>
      <c r="B96" s="17"/>
      <c r="C96" s="14"/>
      <c r="D96" s="14"/>
      <c r="E96" s="62"/>
      <c r="F96" s="62"/>
      <c r="G96" s="62"/>
      <c r="H96" s="62"/>
      <c r="I96" s="62"/>
      <c r="J96" s="62"/>
      <c r="K96" s="62"/>
      <c r="L96" s="73" t="s">
        <v>14</v>
      </c>
      <c r="M96" s="101"/>
      <c r="N96" s="352">
        <f>N95+O95+P95+Q95+R95+S95+T95+U95</f>
        <v>330</v>
      </c>
      <c r="O96" s="349"/>
      <c r="P96" s="349"/>
      <c r="Q96" s="349"/>
      <c r="R96" s="349"/>
      <c r="S96" s="349"/>
      <c r="T96" s="349"/>
      <c r="U96" s="350"/>
      <c r="V96" s="202"/>
      <c r="W96" s="202"/>
      <c r="X96" s="352">
        <f>X95+Y95+Z95+AA95+AB95+AC95+AD95+AE95</f>
        <v>510</v>
      </c>
      <c r="Y96" s="349"/>
      <c r="Z96" s="349"/>
      <c r="AA96" s="349"/>
      <c r="AB96" s="349"/>
      <c r="AC96" s="349"/>
      <c r="AD96" s="349"/>
      <c r="AE96" s="350"/>
      <c r="AF96" s="202"/>
      <c r="AG96" s="202"/>
      <c r="AH96" s="352">
        <f>AH95+AI95+AJ95+AK95+AL95+AM95+AN95+AO95</f>
        <v>315</v>
      </c>
      <c r="AI96" s="349"/>
      <c r="AJ96" s="349"/>
      <c r="AK96" s="349"/>
      <c r="AL96" s="349"/>
      <c r="AM96" s="349"/>
      <c r="AN96" s="349"/>
      <c r="AO96" s="350"/>
      <c r="AP96" s="202"/>
      <c r="AQ96" s="202"/>
      <c r="AR96" s="352">
        <f>AR95+AS95+AT95+AU95+AV95+AW95+AX95+AY95</f>
        <v>510</v>
      </c>
      <c r="AS96" s="349"/>
      <c r="AT96" s="349"/>
      <c r="AU96" s="349"/>
      <c r="AV96" s="349"/>
      <c r="AW96" s="349"/>
      <c r="AX96" s="349"/>
      <c r="AY96" s="350"/>
      <c r="AZ96" s="202"/>
      <c r="BA96" s="203"/>
      <c r="BB96" s="352">
        <f>BB95+BC95+BD95+BE95+BF95+BG95+BH95+BI95</f>
        <v>510</v>
      </c>
      <c r="BC96" s="349"/>
      <c r="BD96" s="349"/>
      <c r="BE96" s="349"/>
      <c r="BF96" s="349"/>
      <c r="BG96" s="349"/>
      <c r="BH96" s="349"/>
      <c r="BI96" s="350"/>
      <c r="BJ96" s="203"/>
      <c r="BK96" s="203"/>
      <c r="BL96" s="352">
        <f>BL95+BM95+BN95+BO95+BP95+BQ95+BR95+BS95</f>
        <v>240</v>
      </c>
      <c r="BM96" s="349"/>
      <c r="BN96" s="349"/>
      <c r="BO96" s="349"/>
      <c r="BP96" s="349"/>
      <c r="BQ96" s="349"/>
      <c r="BR96" s="349"/>
      <c r="BS96" s="350"/>
      <c r="BT96" s="202"/>
      <c r="BU96" s="204"/>
      <c r="BV96" s="349">
        <f>BV95+BW95+BX95+BY95+BZ95+CA95+CB95+CC95</f>
        <v>0</v>
      </c>
      <c r="BW96" s="349"/>
      <c r="BX96" s="349"/>
      <c r="BY96" s="349"/>
      <c r="BZ96" s="349"/>
      <c r="CA96" s="349"/>
      <c r="CB96" s="349"/>
      <c r="CC96" s="350"/>
      <c r="CD96" s="20"/>
      <c r="CE96" s="152"/>
      <c r="CF96" s="152"/>
    </row>
    <row r="97" spans="1:83" s="21" customFormat="1" ht="11.25" customHeight="1">
      <c r="A97" s="13"/>
      <c r="B97" s="11"/>
      <c r="C97" s="11"/>
      <c r="D97" s="11"/>
      <c r="E97" s="11"/>
      <c r="F97" s="19"/>
      <c r="G97" s="11"/>
      <c r="H97" s="11"/>
      <c r="I97" s="11"/>
      <c r="J97" s="11"/>
      <c r="K97" s="11"/>
      <c r="L97" s="11"/>
      <c r="M97" s="11"/>
      <c r="N97" s="20"/>
      <c r="O97" s="20"/>
      <c r="P97" s="20"/>
      <c r="Q97" s="20"/>
      <c r="R97" s="20"/>
      <c r="S97" s="20"/>
      <c r="T97" s="20"/>
      <c r="U97" s="20"/>
      <c r="V97" s="20"/>
      <c r="W97" s="19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24"/>
      <c r="BV97" s="151"/>
      <c r="BW97" s="7"/>
      <c r="BX97" s="7"/>
      <c r="BY97" s="7"/>
      <c r="BZ97" s="7"/>
      <c r="CA97" s="7"/>
      <c r="CB97" s="7"/>
      <c r="CC97" s="7"/>
      <c r="CD97" s="7"/>
      <c r="CE97" s="24"/>
    </row>
    <row r="98" spans="3:83" s="17" customFormat="1" ht="11.25" customHeight="1">
      <c r="C98" s="14"/>
      <c r="D98" s="14"/>
      <c r="F98" s="23"/>
      <c r="G98" s="23"/>
      <c r="N98" s="21"/>
      <c r="O98" s="23" t="s">
        <v>20</v>
      </c>
      <c r="P98" s="29"/>
      <c r="Q98" s="29"/>
      <c r="R98" s="29"/>
      <c r="S98" s="29"/>
      <c r="T98" s="51"/>
      <c r="U98" s="51"/>
      <c r="V98" s="51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BU98" s="24"/>
      <c r="CE98" s="24"/>
    </row>
    <row r="99" spans="1:83" s="17" customFormat="1" ht="11.25" customHeight="1">
      <c r="A99" s="36"/>
      <c r="B99" s="37"/>
      <c r="C99" s="11"/>
      <c r="D99" s="11"/>
      <c r="F99" s="23"/>
      <c r="G99" s="23"/>
      <c r="N99" s="21"/>
      <c r="O99" s="23"/>
      <c r="P99" s="29"/>
      <c r="Q99" s="29"/>
      <c r="R99" s="29"/>
      <c r="S99" s="29"/>
      <c r="T99" s="51"/>
      <c r="U99" s="51"/>
      <c r="V99" s="51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BU99" s="24"/>
      <c r="CE99" s="24"/>
    </row>
    <row r="100" spans="1:83" s="17" customFormat="1" ht="11.25" customHeight="1">
      <c r="A100" s="36"/>
      <c r="B100" s="37"/>
      <c r="C100" s="11"/>
      <c r="D100" s="11"/>
      <c r="F100" s="23"/>
      <c r="G100" s="23"/>
      <c r="N100" s="21"/>
      <c r="O100" s="23"/>
      <c r="P100" s="29"/>
      <c r="Q100" s="29"/>
      <c r="R100" s="29"/>
      <c r="S100" s="29"/>
      <c r="T100" s="51"/>
      <c r="U100" s="51"/>
      <c r="V100" s="51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BU100" s="24"/>
      <c r="CE100" s="24"/>
    </row>
    <row r="101" spans="1:83" s="17" customFormat="1" ht="13.5" customHeight="1">
      <c r="A101" s="36"/>
      <c r="B101" s="177"/>
      <c r="C101" s="233"/>
      <c r="D101" s="14"/>
      <c r="E101" s="231" t="s">
        <v>29</v>
      </c>
      <c r="F101" s="176" t="s">
        <v>42</v>
      </c>
      <c r="G101" s="234"/>
      <c r="H101" s="39"/>
      <c r="I101" s="234"/>
      <c r="J101" s="234"/>
      <c r="K101" s="27"/>
      <c r="L101" s="27"/>
      <c r="M101" s="27"/>
      <c r="N101" s="27"/>
      <c r="O101" s="27"/>
      <c r="P101" s="35"/>
      <c r="Q101" s="29"/>
      <c r="R101" s="29"/>
      <c r="S101" s="29"/>
      <c r="T101" s="29"/>
      <c r="U101" s="29"/>
      <c r="V101" s="51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BU101" s="24"/>
      <c r="CE101" s="24"/>
    </row>
    <row r="102" spans="1:83" s="17" customFormat="1" ht="13.5" customHeight="1">
      <c r="A102" s="36"/>
      <c r="B102" s="177"/>
      <c r="C102" s="233"/>
      <c r="D102" s="14"/>
      <c r="E102" s="232" t="s">
        <v>40</v>
      </c>
      <c r="F102" s="181" t="s">
        <v>105</v>
      </c>
      <c r="G102" s="182"/>
      <c r="H102" s="183"/>
      <c r="O102" s="21"/>
      <c r="P102" s="23"/>
      <c r="Q102" s="29"/>
      <c r="R102" s="29"/>
      <c r="S102" s="29"/>
      <c r="T102" s="29"/>
      <c r="U102" s="51"/>
      <c r="V102" s="51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BU102" s="24"/>
      <c r="CE102" s="24"/>
    </row>
    <row r="103" spans="1:83" s="17" customFormat="1" ht="13.5" customHeight="1">
      <c r="A103" s="36"/>
      <c r="B103" s="177"/>
      <c r="C103" s="233"/>
      <c r="D103" s="14"/>
      <c r="E103" s="328" t="s">
        <v>41</v>
      </c>
      <c r="F103" s="176"/>
      <c r="G103" s="176" t="s">
        <v>120</v>
      </c>
      <c r="H103" s="234"/>
      <c r="I103" s="39"/>
      <c r="J103" s="234"/>
      <c r="K103" s="234"/>
      <c r="L103" s="27"/>
      <c r="M103" s="27"/>
      <c r="N103" s="27"/>
      <c r="O103" s="27"/>
      <c r="P103" s="27"/>
      <c r="Q103" s="35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BL103" s="23"/>
      <c r="BM103" s="23"/>
      <c r="BN103" s="23"/>
      <c r="BO103" s="23"/>
      <c r="BP103" s="23"/>
      <c r="BQ103" s="23"/>
      <c r="BR103" s="23"/>
      <c r="BS103" s="23"/>
      <c r="BT103" s="23"/>
      <c r="BU103" s="23"/>
      <c r="BV103" s="23"/>
      <c r="BW103" s="38"/>
      <c r="BX103" s="20"/>
      <c r="BY103" s="20"/>
      <c r="BZ103" s="20"/>
      <c r="CA103" s="20"/>
      <c r="CB103" s="20"/>
      <c r="CC103" s="20"/>
      <c r="CD103" s="24"/>
      <c r="CE103" s="24"/>
    </row>
    <row r="104" spans="1:83" s="17" customFormat="1" ht="12" customHeight="1">
      <c r="A104" s="36"/>
      <c r="C104" s="14"/>
      <c r="D104" s="14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BM104" s="94" t="s">
        <v>38</v>
      </c>
      <c r="BN104" s="20"/>
      <c r="BO104" s="20"/>
      <c r="BP104" s="20"/>
      <c r="BQ104" s="20"/>
      <c r="BS104" s="20"/>
      <c r="BT104" s="20"/>
      <c r="BU104" s="24"/>
      <c r="BW104" s="94"/>
      <c r="BY104" s="20"/>
      <c r="BZ104" s="20"/>
      <c r="CA104" s="20"/>
      <c r="CB104" s="20"/>
      <c r="CC104" s="20"/>
      <c r="CD104" s="24"/>
      <c r="CE104" s="24"/>
    </row>
    <row r="105" spans="1:83" s="17" customFormat="1" ht="10.5" customHeight="1">
      <c r="A105" s="36"/>
      <c r="C105" s="14"/>
      <c r="D105" s="14"/>
      <c r="E105" s="11"/>
      <c r="F105" s="19"/>
      <c r="G105" s="37"/>
      <c r="H105" s="19"/>
      <c r="I105" s="19"/>
      <c r="J105" s="27"/>
      <c r="K105" s="27"/>
      <c r="L105" s="27"/>
      <c r="M105" s="27"/>
      <c r="N105" s="27"/>
      <c r="O105" s="35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BU105" s="24"/>
      <c r="CE105" s="24"/>
    </row>
    <row r="106" spans="1:83" s="17" customFormat="1" ht="17.25" customHeight="1">
      <c r="A106" s="36"/>
      <c r="C106" s="14"/>
      <c r="D106" s="14"/>
      <c r="E106" s="11"/>
      <c r="F106" s="19"/>
      <c r="G106" s="37"/>
      <c r="H106" s="19"/>
      <c r="I106" s="19"/>
      <c r="J106" s="27"/>
      <c r="K106" s="27"/>
      <c r="L106" s="27"/>
      <c r="M106" s="27"/>
      <c r="N106" s="27"/>
      <c r="O106" s="35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52"/>
      <c r="AR106" s="23"/>
      <c r="AS106" s="23"/>
      <c r="AT106" s="52" t="s">
        <v>21</v>
      </c>
      <c r="AU106" s="52"/>
      <c r="AV106" s="52"/>
      <c r="AW106" s="52"/>
      <c r="AX106" s="52"/>
      <c r="AY106" s="52"/>
      <c r="AZ106" s="52"/>
      <c r="BA106" s="52"/>
      <c r="BB106" s="52"/>
      <c r="BC106" s="24"/>
      <c r="BD106" s="24"/>
      <c r="BE106" s="24"/>
      <c r="BF106" s="24"/>
      <c r="BG106" s="24"/>
      <c r="BH106" s="39"/>
      <c r="BI106" s="39"/>
      <c r="BJ106" s="23"/>
      <c r="BK106" s="23"/>
      <c r="BL106" s="23"/>
      <c r="BM106" s="23"/>
      <c r="BN106" s="24"/>
      <c r="BO106" s="24"/>
      <c r="BP106" s="24"/>
      <c r="BQ106" s="23"/>
      <c r="BR106" s="23"/>
      <c r="BS106" s="23"/>
      <c r="BT106" s="23"/>
      <c r="BU106" s="24"/>
      <c r="BW106" s="22"/>
      <c r="BX106" s="20"/>
      <c r="BY106" s="20"/>
      <c r="BZ106" s="20"/>
      <c r="CA106" s="23"/>
      <c r="CB106" s="23"/>
      <c r="CC106" s="23"/>
      <c r="CD106" s="23"/>
      <c r="CE106" s="24"/>
    </row>
    <row r="107" spans="1:83" s="17" customFormat="1" ht="27.75" customHeight="1">
      <c r="A107" s="36"/>
      <c r="C107" s="14"/>
      <c r="D107" s="14"/>
      <c r="E107" s="11"/>
      <c r="F107" s="19"/>
      <c r="G107" s="37"/>
      <c r="H107" s="19"/>
      <c r="I107" s="19"/>
      <c r="J107" s="27"/>
      <c r="K107" s="27"/>
      <c r="L107" s="27"/>
      <c r="M107" s="27"/>
      <c r="N107" s="27"/>
      <c r="O107" s="35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3"/>
      <c r="AS107" s="23"/>
      <c r="AT107" s="52" t="s">
        <v>23</v>
      </c>
      <c r="AU107" s="52"/>
      <c r="AV107" s="52"/>
      <c r="AW107" s="52"/>
      <c r="AX107" s="52"/>
      <c r="AY107" s="52"/>
      <c r="AZ107" s="52"/>
      <c r="BA107" s="52"/>
      <c r="BB107" s="52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2"/>
      <c r="BN107" s="20"/>
      <c r="BO107" s="20"/>
      <c r="BP107" s="20"/>
      <c r="BQ107" s="27"/>
      <c r="BR107" s="20"/>
      <c r="BS107" s="20"/>
      <c r="BT107" s="20"/>
      <c r="BU107" s="24"/>
      <c r="BV107" s="24"/>
      <c r="BW107" s="22"/>
      <c r="BX107" s="20"/>
      <c r="BY107" s="20"/>
      <c r="BZ107" s="20"/>
      <c r="CA107" s="27"/>
      <c r="CB107" s="20"/>
      <c r="CC107" s="20"/>
      <c r="CD107" s="20"/>
      <c r="CE107" s="24"/>
    </row>
    <row r="108" spans="1:63" ht="16.5" customHeight="1">
      <c r="A108" s="21"/>
      <c r="B108" s="50"/>
      <c r="C108" s="255"/>
      <c r="D108" s="255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11"/>
      <c r="X108" s="18"/>
      <c r="Y108" s="11"/>
      <c r="Z108" s="19"/>
      <c r="AA108" s="21"/>
      <c r="AB108" s="21"/>
      <c r="AC108" s="19"/>
      <c r="AD108" s="11"/>
      <c r="AE108" s="11"/>
      <c r="AF108" s="11"/>
      <c r="AG108" s="11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7"/>
      <c r="AS108" s="27"/>
      <c r="AT108" s="27"/>
      <c r="AU108" s="27"/>
      <c r="AV108" s="27"/>
      <c r="AW108" s="27"/>
      <c r="AX108" s="36"/>
      <c r="AY108" s="36"/>
      <c r="BC108" s="36"/>
      <c r="BD108" s="36"/>
      <c r="BE108" s="36"/>
      <c r="BF108" s="36"/>
      <c r="BG108" s="36"/>
      <c r="BH108" s="36"/>
      <c r="BI108" s="36"/>
      <c r="BJ108" s="36"/>
      <c r="BK108" s="36"/>
    </row>
    <row r="109" spans="23:33" ht="16.5" customHeight="1">
      <c r="W109" s="14"/>
      <c r="X109" s="25"/>
      <c r="Y109" s="26"/>
      <c r="Z109" s="26"/>
      <c r="AC109" s="26"/>
      <c r="AD109" s="26"/>
      <c r="AE109" s="26"/>
      <c r="AF109" s="26"/>
      <c r="AG109" s="26"/>
    </row>
    <row r="110" spans="23:33" ht="15.75" customHeight="1">
      <c r="W110" s="14"/>
      <c r="X110" s="25"/>
      <c r="Y110" s="26"/>
      <c r="Z110" s="26"/>
      <c r="AC110" s="26"/>
      <c r="AD110" s="26"/>
      <c r="AE110" s="26"/>
      <c r="AF110" s="26"/>
      <c r="AG110" s="26"/>
    </row>
    <row r="111" spans="23:33" ht="12">
      <c r="W111" s="14"/>
      <c r="X111" s="25"/>
      <c r="Y111" s="26"/>
      <c r="Z111" s="26"/>
      <c r="AC111" s="26"/>
      <c r="AD111" s="26"/>
      <c r="AE111" s="26"/>
      <c r="AF111" s="26"/>
      <c r="AG111" s="26"/>
    </row>
    <row r="113" spans="1:47" ht="12.75">
      <c r="A113" s="37"/>
      <c r="B113" s="11"/>
      <c r="C113" s="11"/>
      <c r="D113" s="17"/>
      <c r="E113" s="23"/>
      <c r="F113" s="23"/>
      <c r="G113" s="17"/>
      <c r="H113" s="17"/>
      <c r="I113" s="17"/>
      <c r="J113" s="17"/>
      <c r="K113" s="17"/>
      <c r="L113" s="17"/>
      <c r="M113" s="21"/>
      <c r="N113" s="23"/>
      <c r="O113" s="29"/>
      <c r="P113" s="29"/>
      <c r="Q113" s="29"/>
      <c r="R113" s="29"/>
      <c r="S113" s="51"/>
      <c r="T113" s="51"/>
      <c r="U113" s="51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17"/>
      <c r="AQ113" s="17"/>
      <c r="AR113" s="17"/>
      <c r="AS113" s="17"/>
      <c r="AT113" s="17"/>
      <c r="AU113" s="17"/>
    </row>
    <row r="114" spans="1:47" ht="12.75">
      <c r="A114" s="177"/>
      <c r="B114" s="233"/>
      <c r="C114" s="14"/>
      <c r="D114" s="231"/>
      <c r="E114" s="176"/>
      <c r="F114" s="234"/>
      <c r="G114" s="39"/>
      <c r="H114" s="234"/>
      <c r="I114" s="234"/>
      <c r="J114" s="27"/>
      <c r="K114" s="27"/>
      <c r="L114" s="27"/>
      <c r="M114" s="27"/>
      <c r="N114" s="27"/>
      <c r="O114" s="35"/>
      <c r="P114" s="29"/>
      <c r="Q114" s="29"/>
      <c r="R114" s="29"/>
      <c r="S114" s="29"/>
      <c r="T114" s="29"/>
      <c r="U114" s="51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17"/>
      <c r="AQ114" s="17"/>
      <c r="AR114" s="17"/>
      <c r="AS114" s="17"/>
      <c r="AT114" s="17"/>
      <c r="AU114" s="17"/>
    </row>
    <row r="115" spans="1:47" ht="13.5">
      <c r="A115" s="177"/>
      <c r="B115" s="233"/>
      <c r="C115" s="14"/>
      <c r="D115" s="232"/>
      <c r="E115" s="181"/>
      <c r="F115" s="182"/>
      <c r="G115" s="183"/>
      <c r="H115" s="17"/>
      <c r="I115" s="17"/>
      <c r="J115" s="17"/>
      <c r="K115" s="17"/>
      <c r="L115" s="17"/>
      <c r="M115" s="17"/>
      <c r="N115" s="21"/>
      <c r="O115" s="23"/>
      <c r="P115" s="29"/>
      <c r="Q115" s="29"/>
      <c r="R115" s="29"/>
      <c r="S115" s="29"/>
      <c r="T115" s="51"/>
      <c r="U115" s="51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17"/>
      <c r="AQ115" s="17"/>
      <c r="AR115" s="17"/>
      <c r="AS115" s="17"/>
      <c r="AT115" s="17"/>
      <c r="AU115" s="17"/>
    </row>
    <row r="116" spans="1:47" ht="12.75">
      <c r="A116" s="177"/>
      <c r="B116" s="233"/>
      <c r="C116" s="14"/>
      <c r="D116" s="231"/>
      <c r="E116" s="176"/>
      <c r="F116" s="234"/>
      <c r="G116" s="39"/>
      <c r="H116" s="234"/>
      <c r="I116" s="234"/>
      <c r="J116" s="27"/>
      <c r="K116" s="27"/>
      <c r="L116" s="27"/>
      <c r="M116" s="27"/>
      <c r="N116" s="27"/>
      <c r="O116" s="35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17"/>
      <c r="AQ116" s="17"/>
      <c r="AR116" s="17"/>
      <c r="AS116" s="17"/>
      <c r="AT116" s="17"/>
      <c r="AU116" s="17"/>
    </row>
    <row r="117" spans="1:47" ht="12">
      <c r="A117" s="17"/>
      <c r="B117" s="14"/>
      <c r="C117" s="14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17"/>
      <c r="AQ117" s="17"/>
      <c r="AR117" s="17"/>
      <c r="AS117" s="17"/>
      <c r="AT117" s="17"/>
      <c r="AU117" s="17"/>
    </row>
    <row r="118" spans="1:47" ht="12.75">
      <c r="A118" s="17"/>
      <c r="B118" s="14"/>
      <c r="C118" s="14"/>
      <c r="D118" s="11"/>
      <c r="E118" s="19"/>
      <c r="F118" s="37"/>
      <c r="G118" s="19"/>
      <c r="H118" s="19"/>
      <c r="I118" s="27"/>
      <c r="J118" s="27"/>
      <c r="K118" s="27"/>
      <c r="L118" s="27"/>
      <c r="M118" s="27"/>
      <c r="N118" s="35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17"/>
      <c r="AQ118" s="17"/>
      <c r="AR118" s="17"/>
      <c r="AS118" s="17"/>
      <c r="AT118" s="17"/>
      <c r="AU118" s="17"/>
    </row>
    <row r="119" spans="1:47" ht="12.75">
      <c r="A119" s="17"/>
      <c r="B119" s="14"/>
      <c r="C119" s="14"/>
      <c r="D119" s="11"/>
      <c r="E119" s="19"/>
      <c r="F119" s="37"/>
      <c r="G119" s="19"/>
      <c r="H119" s="19"/>
      <c r="I119" s="27"/>
      <c r="J119" s="27"/>
      <c r="K119" s="27"/>
      <c r="L119" s="27"/>
      <c r="M119" s="27"/>
      <c r="N119" s="35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52"/>
      <c r="AQ119" s="23"/>
      <c r="AR119" s="23"/>
      <c r="AS119" s="52"/>
      <c r="AT119" s="52"/>
      <c r="AU119" s="52"/>
    </row>
    <row r="120" spans="1:47" ht="12.75">
      <c r="A120" s="17"/>
      <c r="B120" s="14"/>
      <c r="C120" s="14"/>
      <c r="D120" s="11"/>
      <c r="E120" s="19"/>
      <c r="F120" s="37"/>
      <c r="G120" s="19"/>
      <c r="H120" s="19"/>
      <c r="I120" s="27"/>
      <c r="J120" s="27"/>
      <c r="K120" s="27"/>
      <c r="L120" s="27"/>
      <c r="M120" s="27"/>
      <c r="N120" s="35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3"/>
      <c r="AR120" s="23"/>
      <c r="AS120" s="52"/>
      <c r="AT120" s="52"/>
      <c r="AU120" s="52"/>
    </row>
  </sheetData>
  <sheetProtection/>
  <mergeCells count="26">
    <mergeCell ref="BV9:CE9"/>
    <mergeCell ref="BV81:CC81"/>
    <mergeCell ref="BV96:CC96"/>
    <mergeCell ref="BK5:BX7"/>
    <mergeCell ref="N96:U96"/>
    <mergeCell ref="X96:AE96"/>
    <mergeCell ref="AH96:AO96"/>
    <mergeCell ref="AR96:AY96"/>
    <mergeCell ref="BB96:BI96"/>
    <mergeCell ref="BL96:BS96"/>
    <mergeCell ref="AH9:AQ9"/>
    <mergeCell ref="X9:AG9"/>
    <mergeCell ref="N9:W9"/>
    <mergeCell ref="BL9:BU9"/>
    <mergeCell ref="BB9:BK9"/>
    <mergeCell ref="BL81:BS81"/>
    <mergeCell ref="A9:A10"/>
    <mergeCell ref="B9:B10"/>
    <mergeCell ref="BB81:BI81"/>
    <mergeCell ref="E8:M8"/>
    <mergeCell ref="F9:M9"/>
    <mergeCell ref="N81:U81"/>
    <mergeCell ref="X81:AE81"/>
    <mergeCell ref="AH81:AO81"/>
    <mergeCell ref="AR81:AY81"/>
    <mergeCell ref="AR9:BA9"/>
  </mergeCells>
  <printOptions horizontalCentered="1"/>
  <pageMargins left="0.36" right="0.13" top="0.5" bottom="0.23" header="0.17" footer="0.13"/>
  <pageSetup fitToHeight="0" fitToWidth="1" horizontalDpi="600" verticalDpi="600" orientation="landscape" paperSize="8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MHM Konsulting s.c.</dc:creator>
  <cp:keywords/>
  <dc:description/>
  <cp:lastModifiedBy>Marta Korecka-Szum</cp:lastModifiedBy>
  <cp:lastPrinted>2019-03-27T11:52:12Z</cp:lastPrinted>
  <dcterms:created xsi:type="dcterms:W3CDTF">1999-09-27T20:26:25Z</dcterms:created>
  <dcterms:modified xsi:type="dcterms:W3CDTF">2019-07-04T07:24:44Z</dcterms:modified>
  <cp:category/>
  <cp:version/>
  <cp:contentType/>
  <cp:contentStatus/>
</cp:coreProperties>
</file>