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85" windowHeight="12150" tabRatio="446" activeTab="0"/>
  </bookViews>
  <sheets>
    <sheet name="PLAN STUDIÓW" sheetId="1" r:id="rId1"/>
  </sheets>
  <definedNames>
    <definedName name="_xlnm.Print_Area" localSheetId="0">'PLAN STUDIÓW'!$A$1:$CF$95</definedName>
  </definedNames>
  <calcPr fullCalcOnLoad="1"/>
</workbook>
</file>

<file path=xl/sharedStrings.xml><?xml version="1.0" encoding="utf-8"?>
<sst xmlns="http://schemas.openxmlformats.org/spreadsheetml/2006/main" count="230" uniqueCount="101">
  <si>
    <t>Ogólnie liczba godzin</t>
  </si>
  <si>
    <t>L.p.</t>
  </si>
  <si>
    <t>sem  I</t>
  </si>
  <si>
    <t>sem  II</t>
  </si>
  <si>
    <t>sem  III</t>
  </si>
  <si>
    <t>sem  IV</t>
  </si>
  <si>
    <t>sem  V</t>
  </si>
  <si>
    <t>sem  VI</t>
  </si>
  <si>
    <t>Ć</t>
  </si>
  <si>
    <t>W</t>
  </si>
  <si>
    <t>ECTS</t>
  </si>
  <si>
    <t>z tego</t>
  </si>
  <si>
    <t>Liczba godzin zajęć w semestrach</t>
  </si>
  <si>
    <t>Liczba godzin w semestrze</t>
  </si>
  <si>
    <t>A.</t>
  </si>
  <si>
    <t>B.</t>
  </si>
  <si>
    <t>C.</t>
  </si>
  <si>
    <t>E-Zoc-Zal</t>
  </si>
  <si>
    <t>Lektorat</t>
  </si>
  <si>
    <t xml:space="preserve"> </t>
  </si>
  <si>
    <t>Suma sepcjalność A</t>
  </si>
  <si>
    <t>Suma sepcjalność B</t>
  </si>
  <si>
    <t>……………………………….</t>
  </si>
  <si>
    <t>Dyrektor Instytutu</t>
  </si>
  <si>
    <t>Państwowa Wyższa Szkoła Techniczno-Ekonomiczna</t>
  </si>
  <si>
    <t>im. ks. Bronisława Markiewicza w Jarosławiu</t>
  </si>
  <si>
    <t>seminarium</t>
  </si>
  <si>
    <t>ZP</t>
  </si>
  <si>
    <t>PZ</t>
  </si>
  <si>
    <t>inne*</t>
  </si>
  <si>
    <t>Lab</t>
  </si>
  <si>
    <t>D.</t>
  </si>
  <si>
    <t>PRAKTYKA ZAWODOWA</t>
  </si>
  <si>
    <t>sem  VII</t>
  </si>
  <si>
    <t>E.</t>
  </si>
  <si>
    <t>F.</t>
  </si>
  <si>
    <t>F1</t>
  </si>
  <si>
    <t>F2</t>
  </si>
  <si>
    <t xml:space="preserve">                                                                         </t>
  </si>
  <si>
    <t>SUMA ECTS</t>
  </si>
  <si>
    <t>WYB</t>
  </si>
  <si>
    <t>PPZ</t>
  </si>
  <si>
    <t xml:space="preserve"> wpisujemy zajęcia w formie projektu, ćwiczeń warsztatowych, samokształcenia</t>
  </si>
  <si>
    <t xml:space="preserve">Metodyka kreacji publicznej </t>
  </si>
  <si>
    <t>Nowoczesne koncepcje zarządzania</t>
  </si>
  <si>
    <t>Seminarium dyplomowe</t>
  </si>
  <si>
    <t>Praca dyplomowa</t>
  </si>
  <si>
    <t>Aktywność rekreacyjna i usprawnianie fizyczne</t>
  </si>
  <si>
    <t>&amp;</t>
  </si>
  <si>
    <t>*</t>
  </si>
  <si>
    <t>Zarządzanie procesowe/ Projektowanie systemów organizacyjnych</t>
  </si>
  <si>
    <t>Rozwój personelu/ Organizacja procesów pracy</t>
  </si>
  <si>
    <t>Statystyczna analiza danych/ Analiza i diagnostyka ekonomiczna</t>
  </si>
  <si>
    <t>E</t>
  </si>
  <si>
    <t>Prawo gospodarcze/ Prawo pracy</t>
  </si>
  <si>
    <t>Zarządzanie wiedzą / Strategie innowacji</t>
  </si>
  <si>
    <t>Przedsiębiorczość w warunkach globalizacji</t>
  </si>
  <si>
    <t>Przywództwo w zarządzaniu zespołem</t>
  </si>
  <si>
    <t xml:space="preserve">Język obcy </t>
  </si>
  <si>
    <t>Praktyka zawodowa</t>
  </si>
  <si>
    <t>Język obcy specjalistyczny</t>
  </si>
  <si>
    <t>Strategia  budowania przewagi konkurencyjnej</t>
  </si>
  <si>
    <t>Zarządzanie wizerunkiem i reputacją organizacji</t>
  </si>
  <si>
    <t>Partnerstwo publiczno-prywatne / Ekonomia społeczna</t>
  </si>
  <si>
    <t>Nowoczesne zarządzanie projektami</t>
  </si>
  <si>
    <t>Negocjacje i mediacje</t>
  </si>
  <si>
    <t>Socjologia migracji i procesy ludnościowe/Komunikacja i zarządzanie w środowisku wielokulturowym</t>
  </si>
  <si>
    <t>Zarządzanie bezpieczeństwem informacji (cyberprzestępczość)</t>
  </si>
  <si>
    <t>Zarządzanie marketingowe / Marketing międzynarodowy</t>
  </si>
  <si>
    <t>ZAJĘCIA  KSZTAŁCENIA 
OGÓLNEGO</t>
  </si>
  <si>
    <t>ZAJĘCIA KSZTAŁCENIA  PODSTAWOWEGO</t>
  </si>
  <si>
    <t>ZAJĘCIA  KSZTAŁCENIA KIERUNKOWEGO</t>
  </si>
  <si>
    <t>ZAJĘCIA  SPECJALISTYCZNE</t>
  </si>
  <si>
    <t>ZAJĘCIA DYPLOMUJĄCE</t>
  </si>
  <si>
    <t>Systemy bezpieczeństwa lokalnego/Zarządzanie bezpieczeństwem ekonomicznym i społecznym</t>
  </si>
  <si>
    <t xml:space="preserve">Poziom studiów - forma studiów - profil studiów: </t>
  </si>
  <si>
    <t xml:space="preserve"> Audytowanie zintegrowanych systemów zarządzania</t>
  </si>
  <si>
    <t>Proseminarium</t>
  </si>
  <si>
    <t>Zarządzanie strategiczne</t>
  </si>
  <si>
    <t xml:space="preserve"> Zarządzanie operacyjne</t>
  </si>
  <si>
    <t>Ochrona konsumenta i konkurencji / Prawa człowieka</t>
  </si>
  <si>
    <t>Zarządzanie systemami bezpieczeństwa wewnętrznego/Obrona cywilna</t>
  </si>
  <si>
    <t>Strzelectwo praktyczno-obronne</t>
  </si>
  <si>
    <t>Taktyka i techniki śledcze</t>
  </si>
  <si>
    <t>Zarządzanie kosztami jednostki/ Symulacje biznesowe</t>
  </si>
  <si>
    <t>Bezpieczeństwo finansowe/ Zarządzanie wartością przedsiębiorstwa</t>
  </si>
  <si>
    <t>HARMONOGRAM realizacji programu studiów</t>
  </si>
  <si>
    <t>Instytut  Ekonomii i Zarzadząnia.</t>
  </si>
  <si>
    <t>Kierunek: Zarządzanie II stopnia na profilu praktycznym-studia stacjonarne</t>
  </si>
  <si>
    <t>Studia II stopnia- stacjonarne-profil praktyczny</t>
  </si>
  <si>
    <t xml:space="preserve">A - Grupa zajęć I
</t>
  </si>
  <si>
    <t>B - Grupa zajęć II</t>
  </si>
  <si>
    <t>Nazwa zajęć</t>
  </si>
  <si>
    <t xml:space="preserve"> wpisujemy * dla określonych  zajęć  wybieralnych</t>
  </si>
  <si>
    <t>wpisujemy &amp; dla zajęć praktycznego przygotowania zawodowego</t>
  </si>
  <si>
    <t>A grupa zajęć I</t>
  </si>
  <si>
    <t>B Grupa zajęć II</t>
  </si>
  <si>
    <t xml:space="preserve">Socjologia i antropologia konsumpcji </t>
  </si>
  <si>
    <t>Społeczna odpowiezialność biznesu</t>
  </si>
  <si>
    <t>Kształcenie rozpoczyna się w roku akademickim 2019/2020</t>
  </si>
  <si>
    <t>Ilościowe oraz jakościowe narzędzia i metody badawcze w naukach społecznych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</si>
</sst>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73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E"/>
      <family val="0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5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32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3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1" fillId="32" borderId="25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2" borderId="32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4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textRotation="90"/>
    </xf>
    <xf numFmtId="0" fontId="18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8" fillId="4" borderId="34" xfId="0" applyFont="1" applyFill="1" applyBorder="1" applyAlignment="1">
      <alignment horizontal="center" vertical="center" textRotation="90"/>
    </xf>
    <xf numFmtId="0" fontId="7" fillId="4" borderId="45" xfId="0" applyFont="1" applyFill="1" applyBorder="1" applyAlignment="1">
      <alignment horizontal="center" vertical="center" textRotation="90"/>
    </xf>
    <xf numFmtId="0" fontId="17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7" fillId="32" borderId="48" xfId="0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6" fillId="0" borderId="12" xfId="52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 vertical="center" wrapText="1"/>
    </xf>
    <xf numFmtId="0" fontId="4" fillId="32" borderId="2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/>
    </xf>
    <xf numFmtId="0" fontId="2" fillId="0" borderId="53" xfId="0" applyFont="1" applyBorder="1" applyAlignment="1">
      <alignment horizontal="left" vertic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" fillId="32" borderId="68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32" borderId="6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0" fontId="7" fillId="4" borderId="69" xfId="0" applyFont="1" applyFill="1" applyBorder="1" applyAlignment="1">
      <alignment horizontal="center" vertical="center" textRotation="90"/>
    </xf>
    <xf numFmtId="0" fontId="7" fillId="4" borderId="70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/>
    </xf>
    <xf numFmtId="0" fontId="7" fillId="35" borderId="72" xfId="0" applyFont="1" applyFill="1" applyBorder="1" applyAlignment="1">
      <alignment horizontal="center" vertical="center" textRotation="90" wrapText="1"/>
    </xf>
    <xf numFmtId="0" fontId="5" fillId="4" borderId="51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7" fillId="35" borderId="74" xfId="0" applyFont="1" applyFill="1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35" borderId="71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/>
    </xf>
    <xf numFmtId="0" fontId="5" fillId="4" borderId="75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67" fillId="37" borderId="7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3" fontId="7" fillId="34" borderId="51" xfId="0" applyNumberFormat="1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70" xfId="0" applyNumberFormat="1" applyFont="1" applyFill="1" applyBorder="1" applyAlignment="1">
      <alignment horizontal="center" vertical="center"/>
    </xf>
    <xf numFmtId="1" fontId="7" fillId="35" borderId="7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3" fontId="10" fillId="34" borderId="25" xfId="0" applyNumberFormat="1" applyFont="1" applyFill="1" applyBorder="1" applyAlignment="1">
      <alignment horizontal="center" vertical="center"/>
    </xf>
    <xf numFmtId="3" fontId="15" fillId="34" borderId="25" xfId="0" applyNumberFormat="1" applyFont="1" applyFill="1" applyBorder="1" applyAlignment="1">
      <alignment horizontal="center" vertical="center"/>
    </xf>
    <xf numFmtId="3" fontId="7" fillId="34" borderId="58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5" borderId="7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68" fillId="0" borderId="81" xfId="52" applyFont="1" applyBorder="1" applyAlignment="1">
      <alignment vertical="center"/>
      <protection/>
    </xf>
    <xf numFmtId="0" fontId="68" fillId="0" borderId="82" xfId="52" applyFont="1" applyBorder="1" applyAlignment="1">
      <alignment vertical="center" wrapText="1"/>
      <protection/>
    </xf>
    <xf numFmtId="0" fontId="68" fillId="37" borderId="82" xfId="52" applyFont="1" applyFill="1" applyBorder="1" applyAlignment="1">
      <alignment horizontal="left" vertical="center" wrapText="1"/>
      <protection/>
    </xf>
    <xf numFmtId="0" fontId="68" fillId="0" borderId="82" xfId="52" applyFont="1" applyBorder="1" applyAlignment="1">
      <alignment horizontal="left" vertical="center" wrapText="1"/>
      <protection/>
    </xf>
    <xf numFmtId="0" fontId="68" fillId="37" borderId="81" xfId="52" applyFont="1" applyFill="1" applyBorder="1" applyAlignment="1">
      <alignment horizontal="left" vertical="center"/>
      <protection/>
    </xf>
    <xf numFmtId="0" fontId="68" fillId="37" borderId="82" xfId="52" applyFont="1" applyFill="1" applyBorder="1" applyAlignment="1">
      <alignment horizontal="left" vertical="center" wrapText="1"/>
      <protection/>
    </xf>
    <xf numFmtId="0" fontId="67" fillId="37" borderId="83" xfId="52" applyFont="1" applyFill="1" applyBorder="1" applyAlignment="1">
      <alignment horizontal="left" vertical="center" wrapText="1"/>
      <protection/>
    </xf>
    <xf numFmtId="0" fontId="67" fillId="37" borderId="82" xfId="0" applyFont="1" applyFill="1" applyBorder="1" applyAlignment="1">
      <alignment horizontal="left" vertical="center" wrapText="1"/>
    </xf>
    <xf numFmtId="0" fontId="68" fillId="37" borderId="82" xfId="52" applyFont="1" applyFill="1" applyBorder="1" applyAlignment="1">
      <alignment horizontal="left" vertical="center" wrapText="1"/>
      <protection/>
    </xf>
    <xf numFmtId="0" fontId="68" fillId="37" borderId="82" xfId="52" applyFont="1" applyFill="1" applyBorder="1" applyAlignment="1">
      <alignment horizontal="left" vertical="center"/>
      <protection/>
    </xf>
    <xf numFmtId="0" fontId="68" fillId="39" borderId="81" xfId="52" applyFont="1" applyFill="1" applyBorder="1" applyAlignment="1">
      <alignment horizontal="left" wrapText="1"/>
      <protection/>
    </xf>
    <xf numFmtId="0" fontId="68" fillId="39" borderId="82" xfId="52" applyFont="1" applyFill="1" applyBorder="1" applyAlignment="1">
      <alignment horizontal="left" wrapText="1"/>
      <protection/>
    </xf>
    <xf numFmtId="0" fontId="68" fillId="39" borderId="84" xfId="52" applyFont="1" applyFill="1" applyBorder="1" applyAlignment="1">
      <alignment horizontal="left" wrapText="1"/>
      <protection/>
    </xf>
    <xf numFmtId="0" fontId="69" fillId="0" borderId="81" xfId="0" applyFont="1" applyBorder="1" applyAlignment="1">
      <alignment horizontal="left"/>
    </xf>
    <xf numFmtId="0" fontId="69" fillId="0" borderId="82" xfId="0" applyFont="1" applyBorder="1" applyAlignment="1">
      <alignment horizontal="left"/>
    </xf>
    <xf numFmtId="0" fontId="68" fillId="37" borderId="85" xfId="52" applyFont="1" applyFill="1" applyBorder="1" applyAlignment="1">
      <alignment horizontal="left" vertical="center" wrapText="1"/>
      <protection/>
    </xf>
    <xf numFmtId="0" fontId="68" fillId="37" borderId="85" xfId="52" applyFont="1" applyFill="1" applyBorder="1" applyAlignment="1">
      <alignment horizontal="left" vertical="center" wrapText="1"/>
      <protection/>
    </xf>
    <xf numFmtId="0" fontId="69" fillId="0" borderId="85" xfId="0" applyFont="1" applyBorder="1" applyAlignment="1">
      <alignment horizontal="left"/>
    </xf>
    <xf numFmtId="0" fontId="69" fillId="0" borderId="85" xfId="0" applyFont="1" applyBorder="1" applyAlignment="1">
      <alignment horizontal="left" wrapText="1"/>
    </xf>
    <xf numFmtId="0" fontId="69" fillId="0" borderId="86" xfId="0" applyFont="1" applyBorder="1" applyAlignment="1">
      <alignment horizontal="left"/>
    </xf>
    <xf numFmtId="0" fontId="8" fillId="0" borderId="8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40" borderId="58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8" fillId="41" borderId="58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68" fillId="0" borderId="90" xfId="52" applyFont="1" applyBorder="1" applyAlignment="1">
      <alignment horizontal="center" vertical="center"/>
      <protection/>
    </xf>
    <xf numFmtId="0" fontId="68" fillId="37" borderId="91" xfId="52" applyFont="1" applyFill="1" applyBorder="1" applyAlignment="1">
      <alignment horizontal="center" vertical="center" wrapText="1"/>
      <protection/>
    </xf>
    <xf numFmtId="0" fontId="68" fillId="0" borderId="91" xfId="52" applyFont="1" applyBorder="1" applyAlignment="1">
      <alignment horizontal="center" vertical="center" wrapText="1"/>
      <protection/>
    </xf>
    <xf numFmtId="0" fontId="68" fillId="0" borderId="91" xfId="52" applyFont="1" applyBorder="1" applyAlignment="1">
      <alignment horizontal="center" vertical="center"/>
      <protection/>
    </xf>
    <xf numFmtId="0" fontId="68" fillId="0" borderId="92" xfId="52" applyFont="1" applyBorder="1" applyAlignment="1">
      <alignment horizontal="center" vertical="center" wrapText="1"/>
      <protection/>
    </xf>
    <xf numFmtId="0" fontId="68" fillId="37" borderId="90" xfId="52" applyFont="1" applyFill="1" applyBorder="1" applyAlignment="1">
      <alignment horizontal="center" vertical="center"/>
      <protection/>
    </xf>
    <xf numFmtId="0" fontId="68" fillId="37" borderId="91" xfId="52" applyFont="1" applyFill="1" applyBorder="1" applyAlignment="1">
      <alignment horizontal="center" vertical="center"/>
      <protection/>
    </xf>
    <xf numFmtId="0" fontId="68" fillId="37" borderId="91" xfId="52" applyFont="1" applyFill="1" applyBorder="1" applyAlignment="1">
      <alignment horizontal="center" vertical="center" wrapText="1"/>
      <protection/>
    </xf>
    <xf numFmtId="0" fontId="7" fillId="32" borderId="26" xfId="0" applyFont="1" applyFill="1" applyBorder="1" applyAlignment="1">
      <alignment horizontal="center" vertical="center" wrapText="1"/>
    </xf>
    <xf numFmtId="0" fontId="67" fillId="37" borderId="93" xfId="52" applyFont="1" applyFill="1" applyBorder="1" applyAlignment="1">
      <alignment horizontal="center" vertical="center" wrapText="1"/>
      <protection/>
    </xf>
    <xf numFmtId="0" fontId="67" fillId="37" borderId="91" xfId="0" applyFont="1" applyFill="1" applyBorder="1" applyAlignment="1">
      <alignment horizontal="center" vertical="center" wrapText="1"/>
    </xf>
    <xf numFmtId="0" fontId="68" fillId="37" borderId="91" xfId="52" applyFont="1" applyFill="1" applyBorder="1" applyAlignment="1">
      <alignment horizontal="center" vertical="center" wrapText="1"/>
      <protection/>
    </xf>
    <xf numFmtId="0" fontId="68" fillId="37" borderId="91" xfId="52" applyFont="1" applyFill="1" applyBorder="1" applyAlignment="1">
      <alignment horizontal="center" vertical="center"/>
      <protection/>
    </xf>
    <xf numFmtId="0" fontId="66" fillId="0" borderId="12" xfId="52" applyFont="1" applyFill="1" applyBorder="1" applyAlignment="1">
      <alignment horizontal="center" vertical="center"/>
      <protection/>
    </xf>
    <xf numFmtId="0" fontId="7" fillId="32" borderId="80" xfId="0" applyFont="1" applyFill="1" applyBorder="1" applyAlignment="1">
      <alignment horizontal="center" vertical="center" wrapText="1"/>
    </xf>
    <xf numFmtId="0" fontId="68" fillId="39" borderId="90" xfId="52" applyFont="1" applyFill="1" applyBorder="1" applyAlignment="1">
      <alignment horizontal="center" wrapText="1"/>
      <protection/>
    </xf>
    <xf numFmtId="0" fontId="68" fillId="39" borderId="91" xfId="52" applyFont="1" applyFill="1" applyBorder="1" applyAlignment="1">
      <alignment horizontal="center" wrapText="1"/>
      <protection/>
    </xf>
    <xf numFmtId="0" fontId="68" fillId="37" borderId="91" xfId="52" applyFont="1" applyFill="1" applyBorder="1" applyAlignment="1">
      <alignment horizontal="center" wrapText="1"/>
      <protection/>
    </xf>
    <xf numFmtId="0" fontId="68" fillId="39" borderId="92" xfId="52" applyFont="1" applyFill="1" applyBorder="1" applyAlignment="1">
      <alignment horizontal="center" wrapText="1"/>
      <protection/>
    </xf>
    <xf numFmtId="0" fontId="69" fillId="0" borderId="90" xfId="0" applyFont="1" applyBorder="1" applyAlignment="1">
      <alignment horizontal="center"/>
    </xf>
    <xf numFmtId="0" fontId="69" fillId="0" borderId="9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68" fillId="37" borderId="95" xfId="52" applyFont="1" applyFill="1" applyBorder="1" applyAlignment="1">
      <alignment horizontal="center" vertical="center" wrapText="1"/>
      <protection/>
    </xf>
    <xf numFmtId="0" fontId="68" fillId="37" borderId="95" xfId="52" applyFont="1" applyFill="1" applyBorder="1" applyAlignment="1">
      <alignment horizontal="center" vertical="center" wrapText="1"/>
      <protection/>
    </xf>
    <xf numFmtId="0" fontId="67" fillId="37" borderId="96" xfId="0" applyFont="1" applyFill="1" applyBorder="1" applyAlignment="1">
      <alignment horizontal="center" wrapText="1"/>
    </xf>
    <xf numFmtId="0" fontId="69" fillId="0" borderId="95" xfId="0" applyFont="1" applyBorder="1" applyAlignment="1">
      <alignment horizontal="center"/>
    </xf>
    <xf numFmtId="0" fontId="69" fillId="0" borderId="95" xfId="0" applyFont="1" applyFill="1" applyBorder="1" applyAlignment="1">
      <alignment horizontal="center"/>
    </xf>
    <xf numFmtId="0" fontId="69" fillId="0" borderId="95" xfId="0" applyFont="1" applyBorder="1" applyAlignment="1">
      <alignment horizontal="center" wrapText="1"/>
    </xf>
    <xf numFmtId="0" fontId="69" fillId="0" borderId="9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97" xfId="52" applyBorder="1" applyAlignment="1">
      <alignment horizontal="center" vertical="center"/>
      <protection/>
    </xf>
    <xf numFmtId="0" fontId="0" fillId="37" borderId="95" xfId="52" applyFont="1" applyFill="1" applyBorder="1" applyAlignment="1">
      <alignment horizontal="center" vertical="center" wrapText="1"/>
      <protection/>
    </xf>
    <xf numFmtId="0" fontId="0" fillId="0" borderId="95" xfId="52" applyFont="1" applyBorder="1" applyAlignment="1">
      <alignment horizontal="center" vertical="center" wrapText="1"/>
      <protection/>
    </xf>
    <xf numFmtId="0" fontId="0" fillId="0" borderId="96" xfId="52" applyFont="1" applyBorder="1" applyAlignment="1">
      <alignment horizontal="center" vertical="center" wrapText="1"/>
      <protection/>
    </xf>
    <xf numFmtId="0" fontId="0" fillId="37" borderId="97" xfId="52" applyFont="1" applyFill="1" applyBorder="1" applyAlignment="1">
      <alignment horizontal="center" vertical="center"/>
      <protection/>
    </xf>
    <xf numFmtId="0" fontId="0" fillId="37" borderId="95" xfId="52" applyFont="1" applyFill="1" applyBorder="1" applyAlignment="1">
      <alignment horizontal="center" vertical="center"/>
      <protection/>
    </xf>
    <xf numFmtId="0" fontId="0" fillId="37" borderId="95" xfId="52" applyFont="1" applyFill="1" applyBorder="1" applyAlignment="1">
      <alignment horizontal="center" vertical="center" wrapText="1"/>
      <protection/>
    </xf>
    <xf numFmtId="0" fontId="66" fillId="37" borderId="95" xfId="52" applyFont="1" applyFill="1" applyBorder="1" applyAlignment="1">
      <alignment horizontal="center" vertical="center" wrapText="1"/>
      <protection/>
    </xf>
    <xf numFmtId="0" fontId="66" fillId="37" borderId="95" xfId="52" applyFont="1" applyFill="1" applyBorder="1" applyAlignment="1">
      <alignment horizontal="center" vertical="center"/>
      <protection/>
    </xf>
    <xf numFmtId="0" fontId="0" fillId="39" borderId="95" xfId="52" applyFont="1" applyFill="1" applyBorder="1" applyAlignment="1">
      <alignment horizontal="center" wrapText="1"/>
      <protection/>
    </xf>
    <xf numFmtId="0" fontId="66" fillId="37" borderId="95" xfId="52" applyFont="1" applyFill="1" applyBorder="1" applyAlignment="1">
      <alignment horizontal="center" wrapText="1"/>
      <protection/>
    </xf>
    <xf numFmtId="0" fontId="66" fillId="39" borderId="96" xfId="52" applyFont="1" applyFill="1" applyBorder="1" applyAlignment="1">
      <alignment horizontal="center" wrapText="1"/>
      <protection/>
    </xf>
    <xf numFmtId="0" fontId="2" fillId="0" borderId="97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3" fillId="0" borderId="0" xfId="0" applyFont="1" applyAlignment="1">
      <alignment/>
    </xf>
    <xf numFmtId="0" fontId="5" fillId="34" borderId="18" xfId="0" applyFont="1" applyFill="1" applyBorder="1" applyAlignment="1">
      <alignment horizontal="center" wrapText="1"/>
    </xf>
    <xf numFmtId="0" fontId="2" fillId="0" borderId="95" xfId="0" applyFont="1" applyBorder="1" applyAlignment="1">
      <alignment horizontal="center" wrapText="1"/>
    </xf>
    <xf numFmtId="0" fontId="4" fillId="32" borderId="25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68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73" xfId="0" applyFont="1" applyFill="1" applyBorder="1" applyAlignment="1">
      <alignment horizontal="center" wrapText="1"/>
    </xf>
    <xf numFmtId="0" fontId="5" fillId="35" borderId="7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8" fillId="39" borderId="97" xfId="52" applyFont="1" applyFill="1" applyBorder="1" applyAlignment="1">
      <alignment horizontal="center" wrapText="1"/>
      <protection/>
    </xf>
    <xf numFmtId="0" fontId="71" fillId="37" borderId="29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68" fillId="0" borderId="82" xfId="52" applyFont="1" applyBorder="1" applyAlignment="1">
      <alignment horizontal="left" vertical="center" wrapText="1"/>
      <protection/>
    </xf>
    <xf numFmtId="0" fontId="3" fillId="37" borderId="97" xfId="52" applyFont="1" applyFill="1" applyBorder="1" applyAlignment="1">
      <alignment horizontal="center" vertical="center" wrapText="1"/>
      <protection/>
    </xf>
    <xf numFmtId="0" fontId="3" fillId="37" borderId="95" xfId="0" applyFont="1" applyFill="1" applyBorder="1" applyAlignment="1">
      <alignment horizontal="center" vertical="center" wrapText="1"/>
    </xf>
    <xf numFmtId="0" fontId="0" fillId="37" borderId="95" xfId="52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wrapText="1"/>
    </xf>
    <xf numFmtId="0" fontId="68" fillId="39" borderId="82" xfId="52" applyFont="1" applyFill="1" applyBorder="1" applyAlignment="1">
      <alignment horizontal="left" wrapText="1"/>
      <protection/>
    </xf>
    <xf numFmtId="0" fontId="4" fillId="33" borderId="58" xfId="0" applyFont="1" applyFill="1" applyBorder="1" applyAlignment="1">
      <alignment horizontal="left" vertical="top" wrapText="1"/>
    </xf>
    <xf numFmtId="0" fontId="24" fillId="34" borderId="82" xfId="0" applyFont="1" applyFill="1" applyBorder="1" applyAlignment="1">
      <alignment horizontal="left" vertical="center" wrapText="1"/>
    </xf>
    <xf numFmtId="0" fontId="68" fillId="37" borderId="82" xfId="52" applyFont="1" applyFill="1" applyBorder="1" applyAlignment="1">
      <alignment horizontal="left" vertical="center"/>
      <protection/>
    </xf>
    <xf numFmtId="0" fontId="4" fillId="32" borderId="26" xfId="0" applyFont="1" applyFill="1" applyBorder="1" applyAlignment="1">
      <alignment horizontal="left" vertical="center" wrapText="1"/>
    </xf>
    <xf numFmtId="0" fontId="4" fillId="32" borderId="80" xfId="0" applyFont="1" applyFill="1" applyBorder="1" applyAlignment="1">
      <alignment horizontal="left" vertical="center" wrapText="1"/>
    </xf>
    <xf numFmtId="0" fontId="72" fillId="37" borderId="82" xfId="52" applyFont="1" applyFill="1" applyBorder="1" applyAlignment="1">
      <alignment horizontal="left" wrapText="1"/>
      <protection/>
    </xf>
    <xf numFmtId="0" fontId="3" fillId="37" borderId="82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5" fillId="37" borderId="82" xfId="52" applyFont="1" applyFill="1" applyBorder="1" applyAlignment="1">
      <alignment vertical="center" wrapText="1"/>
      <protection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0" borderId="10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4" xfId="0" applyFont="1" applyFill="1" applyBorder="1" applyAlignment="1">
      <alignment horizontal="center"/>
    </xf>
    <xf numFmtId="0" fontId="7" fillId="36" borderId="10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2" borderId="104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3" fontId="7" fillId="34" borderId="51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O99"/>
  <sheetViews>
    <sheetView showGridLines="0" tabSelected="1" zoomScalePageLayoutView="8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81" sqref="B81"/>
    </sheetView>
  </sheetViews>
  <sheetFormatPr defaultColWidth="9.00390625" defaultRowHeight="12.75"/>
  <cols>
    <col min="1" max="1" width="3.25390625" style="13" customWidth="1"/>
    <col min="2" max="2" width="33.75390625" style="24" customWidth="1"/>
    <col min="3" max="4" width="3.75390625" style="25" customWidth="1"/>
    <col min="5" max="5" width="6.625" style="25" customWidth="1"/>
    <col min="6" max="13" width="4.875" style="25" customWidth="1"/>
    <col min="14" max="21" width="3.625" style="6" customWidth="1"/>
    <col min="22" max="23" width="2.625" style="6" customWidth="1"/>
    <col min="24" max="31" width="3.625" style="6" customWidth="1"/>
    <col min="32" max="33" width="2.625" style="6" customWidth="1"/>
    <col min="34" max="41" width="3.625" style="6" customWidth="1"/>
    <col min="42" max="43" width="2.625" style="6" customWidth="1"/>
    <col min="44" max="49" width="3.625" style="6" customWidth="1"/>
    <col min="50" max="50" width="4.875" style="6" customWidth="1"/>
    <col min="51" max="51" width="3.625" style="6" customWidth="1"/>
    <col min="52" max="53" width="2.625" style="6" customWidth="1"/>
    <col min="54" max="61" width="3.625" style="6" customWidth="1"/>
    <col min="62" max="63" width="2.625" style="6" customWidth="1"/>
    <col min="64" max="71" width="3.625" style="6" customWidth="1"/>
    <col min="72" max="73" width="2.625" style="6" customWidth="1"/>
    <col min="74" max="81" width="3.625" style="6" customWidth="1"/>
    <col min="82" max="83" width="2.625" style="6" customWidth="1"/>
    <col min="84" max="84" width="4.25390625" style="6" customWidth="1"/>
    <col min="85" max="16384" width="9.125" style="6" customWidth="1"/>
  </cols>
  <sheetData>
    <row r="1" spans="1:83" ht="27.75">
      <c r="A1" s="99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P1" s="5"/>
      <c r="Q1" s="5"/>
      <c r="R1" s="5"/>
      <c r="S1" s="335" t="s">
        <v>86</v>
      </c>
      <c r="T1" s="5"/>
      <c r="U1" s="5"/>
      <c r="V1" s="5"/>
      <c r="W1" s="5"/>
      <c r="X1" s="4"/>
      <c r="Y1" s="4"/>
      <c r="Z1" s="4"/>
      <c r="AA1" s="5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4" t="s">
        <v>99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27.75" customHeight="1">
      <c r="A2" s="100" t="s">
        <v>25</v>
      </c>
      <c r="B2" s="5"/>
      <c r="C2" s="251"/>
      <c r="D2" s="251"/>
      <c r="E2" s="3"/>
      <c r="F2" s="7"/>
      <c r="G2" s="7"/>
      <c r="H2" s="3"/>
      <c r="I2" s="3"/>
      <c r="J2" s="3"/>
      <c r="K2" s="3"/>
      <c r="L2" s="3"/>
      <c r="M2" s="3"/>
      <c r="N2" s="4"/>
      <c r="O2" s="4"/>
      <c r="S2" s="4"/>
      <c r="T2" s="99" t="s">
        <v>88</v>
      </c>
      <c r="U2" s="4"/>
      <c r="V2" s="4"/>
      <c r="W2" s="4"/>
      <c r="Y2" s="4"/>
      <c r="Z2" s="99"/>
      <c r="AC2" s="9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21.75" customHeight="1">
      <c r="A3" s="34" t="s">
        <v>87</v>
      </c>
      <c r="B3" s="302"/>
      <c r="C3" s="251"/>
      <c r="D3" s="251"/>
      <c r="E3" s="3"/>
      <c r="F3" s="7"/>
      <c r="G3" s="7"/>
      <c r="H3" s="3"/>
      <c r="I3" s="3"/>
      <c r="J3" s="3"/>
      <c r="K3" s="3"/>
      <c r="L3" s="3"/>
      <c r="M3" s="3"/>
      <c r="N3" s="4"/>
      <c r="O3" s="4"/>
      <c r="S3" s="4"/>
      <c r="T3" s="4"/>
      <c r="U3" s="4"/>
      <c r="V3" s="4"/>
      <c r="W3" s="4"/>
      <c r="X3" s="4"/>
      <c r="Y3" s="5"/>
      <c r="Z3" s="9"/>
      <c r="AA3" s="165"/>
      <c r="AC3" s="9"/>
      <c r="AD3" s="4"/>
      <c r="AE3" s="4"/>
      <c r="AF3" s="4"/>
      <c r="AH3" s="5"/>
      <c r="AI3" s="4"/>
      <c r="AJ3" s="5"/>
      <c r="AK3" s="5"/>
      <c r="AL3" s="5"/>
      <c r="AM3" s="5"/>
      <c r="AN3" s="5"/>
      <c r="AO3" s="5"/>
      <c r="AP3" s="5"/>
      <c r="AQ3" s="5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2.75">
      <c r="A4" s="5"/>
      <c r="B4" s="8"/>
      <c r="C4" s="251"/>
      <c r="D4" s="251"/>
      <c r="E4" s="3"/>
      <c r="F4" s="7"/>
      <c r="G4" s="7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 t="s">
        <v>95</v>
      </c>
      <c r="V4" s="4"/>
      <c r="W4" s="4"/>
      <c r="X4" s="4"/>
      <c r="Y4" s="5"/>
      <c r="Z4" s="9"/>
      <c r="AA4" s="4"/>
      <c r="AB4" s="4"/>
      <c r="AC4" s="9"/>
      <c r="AD4" s="4"/>
      <c r="AE4" s="4"/>
      <c r="AF4" s="4"/>
      <c r="AH4" s="5"/>
      <c r="AI4" s="4"/>
      <c r="AJ4" s="5"/>
      <c r="AK4" s="5"/>
      <c r="AL4" s="5"/>
      <c r="AM4" s="5"/>
      <c r="AN4" s="5"/>
      <c r="AO4" s="5"/>
      <c r="AP4" s="5"/>
      <c r="AQ4" s="5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2.75">
      <c r="A5" s="5"/>
      <c r="B5" s="8"/>
      <c r="C5" s="251"/>
      <c r="D5" s="251"/>
      <c r="E5" s="3"/>
      <c r="F5" s="7"/>
      <c r="G5" s="7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 t="s">
        <v>96</v>
      </c>
      <c r="V5" s="4"/>
      <c r="W5" s="4"/>
      <c r="X5" s="4"/>
      <c r="Y5" s="5"/>
      <c r="Z5" s="9"/>
      <c r="AA5" s="4"/>
      <c r="AB5" s="4"/>
      <c r="AC5" s="9"/>
      <c r="AD5" s="4"/>
      <c r="AE5" s="4"/>
      <c r="AF5" s="4"/>
      <c r="AH5" s="5"/>
      <c r="AI5" s="4"/>
      <c r="AJ5" s="5"/>
      <c r="AK5" s="5"/>
      <c r="AL5" s="5"/>
      <c r="AM5" s="5"/>
      <c r="AN5" s="5"/>
      <c r="AO5" s="5"/>
      <c r="AP5" s="5"/>
      <c r="AQ5" s="5"/>
      <c r="BJ5" s="9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1:83" ht="12.75">
      <c r="A6" s="5"/>
      <c r="B6" s="8"/>
      <c r="C6" s="251"/>
      <c r="D6" s="251"/>
      <c r="E6" s="3"/>
      <c r="F6" s="7"/>
      <c r="G6" s="7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9"/>
      <c r="AA6" s="4"/>
      <c r="AB6" s="4"/>
      <c r="AC6" s="9"/>
      <c r="AD6" s="4"/>
      <c r="AE6" s="4"/>
      <c r="AF6" s="4"/>
      <c r="AH6" s="5"/>
      <c r="AI6" s="4"/>
      <c r="AJ6" s="5"/>
      <c r="AK6" s="5"/>
      <c r="AL6" s="5"/>
      <c r="AM6" s="5"/>
      <c r="AN6" s="5"/>
      <c r="AO6" s="5"/>
      <c r="AP6" s="5"/>
      <c r="AQ6" s="5"/>
      <c r="BJ6" s="9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1:83" ht="18" customHeight="1" thickBot="1">
      <c r="A7" s="1"/>
      <c r="B7" s="50"/>
      <c r="C7" s="252"/>
      <c r="D7" s="252"/>
      <c r="E7" s="3"/>
      <c r="F7" s="7"/>
      <c r="G7" s="7"/>
      <c r="H7" s="3"/>
      <c r="I7" s="3"/>
      <c r="J7" s="3"/>
      <c r="K7" s="3"/>
      <c r="L7" s="3"/>
      <c r="M7" s="3"/>
      <c r="N7" s="4"/>
      <c r="Q7" s="171"/>
      <c r="R7" s="171"/>
      <c r="S7" s="172"/>
      <c r="T7" s="172"/>
      <c r="U7" s="172"/>
      <c r="V7" s="172"/>
      <c r="W7" s="172"/>
      <c r="X7" s="172"/>
      <c r="Y7" s="173" t="s">
        <v>75</v>
      </c>
      <c r="Z7" s="174" t="s">
        <v>89</v>
      </c>
      <c r="AA7" s="171"/>
      <c r="AB7" s="171"/>
      <c r="AC7" s="171"/>
      <c r="AD7" s="171"/>
      <c r="AE7" s="171"/>
      <c r="AF7" s="171"/>
      <c r="AG7" s="171"/>
      <c r="BM7" s="4"/>
      <c r="BN7" s="9"/>
      <c r="BO7" s="9"/>
      <c r="BP7" s="9"/>
      <c r="BQ7" s="9"/>
      <c r="BR7" s="4"/>
      <c r="BS7" s="4"/>
      <c r="BT7" s="4"/>
      <c r="BU7" s="4"/>
      <c r="BW7" s="4"/>
      <c r="BX7" s="9"/>
      <c r="BY7" s="9"/>
      <c r="BZ7" s="9"/>
      <c r="CA7" s="9"/>
      <c r="CB7" s="4"/>
      <c r="CC7" s="4"/>
      <c r="CD7" s="4"/>
      <c r="CE7" s="4"/>
    </row>
    <row r="8" spans="1:84" s="11" customFormat="1" ht="13.5" customHeight="1" thickTop="1">
      <c r="A8" s="64"/>
      <c r="B8" s="46"/>
      <c r="C8" s="253"/>
      <c r="D8" s="253"/>
      <c r="E8" s="344" t="s">
        <v>0</v>
      </c>
      <c r="F8" s="345"/>
      <c r="G8" s="345"/>
      <c r="H8" s="345"/>
      <c r="I8" s="345"/>
      <c r="J8" s="345"/>
      <c r="K8" s="345"/>
      <c r="L8" s="345"/>
      <c r="M8" s="345"/>
      <c r="N8" s="111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 t="s">
        <v>12</v>
      </c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9"/>
    </row>
    <row r="9" spans="1:84" s="29" customFormat="1" ht="14.25" customHeight="1">
      <c r="A9" s="337" t="s">
        <v>1</v>
      </c>
      <c r="B9" s="339" t="s">
        <v>92</v>
      </c>
      <c r="C9" s="241"/>
      <c r="D9" s="194"/>
      <c r="E9" s="40"/>
      <c r="F9" s="346" t="s">
        <v>11</v>
      </c>
      <c r="G9" s="347"/>
      <c r="H9" s="347"/>
      <c r="I9" s="347"/>
      <c r="J9" s="347"/>
      <c r="K9" s="347"/>
      <c r="L9" s="347"/>
      <c r="M9" s="348"/>
      <c r="N9" s="355" t="s">
        <v>2</v>
      </c>
      <c r="O9" s="353"/>
      <c r="P9" s="353"/>
      <c r="Q9" s="353"/>
      <c r="R9" s="353"/>
      <c r="S9" s="353"/>
      <c r="T9" s="353"/>
      <c r="U9" s="353"/>
      <c r="V9" s="353"/>
      <c r="W9" s="354"/>
      <c r="X9" s="349" t="s">
        <v>3</v>
      </c>
      <c r="Y9" s="350"/>
      <c r="Z9" s="350"/>
      <c r="AA9" s="350"/>
      <c r="AB9" s="350"/>
      <c r="AC9" s="350"/>
      <c r="AD9" s="350"/>
      <c r="AE9" s="350"/>
      <c r="AF9" s="350"/>
      <c r="AG9" s="351"/>
      <c r="AH9" s="352" t="s">
        <v>4</v>
      </c>
      <c r="AI9" s="353"/>
      <c r="AJ9" s="353"/>
      <c r="AK9" s="353"/>
      <c r="AL9" s="353"/>
      <c r="AM9" s="353"/>
      <c r="AN9" s="353"/>
      <c r="AO9" s="353"/>
      <c r="AP9" s="353"/>
      <c r="AQ9" s="354"/>
      <c r="AR9" s="349" t="s">
        <v>5</v>
      </c>
      <c r="AS9" s="350"/>
      <c r="AT9" s="350"/>
      <c r="AU9" s="350"/>
      <c r="AV9" s="350"/>
      <c r="AW9" s="350"/>
      <c r="AX9" s="350"/>
      <c r="AY9" s="350"/>
      <c r="AZ9" s="350"/>
      <c r="BA9" s="351"/>
      <c r="BB9" s="352" t="s">
        <v>6</v>
      </c>
      <c r="BC9" s="353"/>
      <c r="BD9" s="353"/>
      <c r="BE9" s="353"/>
      <c r="BF9" s="353"/>
      <c r="BG9" s="353"/>
      <c r="BH9" s="353"/>
      <c r="BI9" s="353"/>
      <c r="BJ9" s="353"/>
      <c r="BK9" s="354"/>
      <c r="BL9" s="349" t="s">
        <v>7</v>
      </c>
      <c r="BM9" s="350"/>
      <c r="BN9" s="350"/>
      <c r="BO9" s="350"/>
      <c r="BP9" s="350"/>
      <c r="BQ9" s="350"/>
      <c r="BR9" s="350"/>
      <c r="BS9" s="350"/>
      <c r="BT9" s="350"/>
      <c r="BU9" s="350"/>
      <c r="BV9" s="352" t="s">
        <v>33</v>
      </c>
      <c r="BW9" s="353"/>
      <c r="BX9" s="353"/>
      <c r="BY9" s="353"/>
      <c r="BZ9" s="353"/>
      <c r="CA9" s="353"/>
      <c r="CB9" s="353"/>
      <c r="CC9" s="353"/>
      <c r="CD9" s="353"/>
      <c r="CE9" s="353"/>
      <c r="CF9" s="178"/>
    </row>
    <row r="10" spans="1:84" s="11" customFormat="1" ht="44.25" customHeight="1" thickBot="1">
      <c r="A10" s="338"/>
      <c r="B10" s="340"/>
      <c r="C10" s="242" t="s">
        <v>41</v>
      </c>
      <c r="D10" s="240" t="s">
        <v>40</v>
      </c>
      <c r="E10" s="60"/>
      <c r="F10" s="101" t="s">
        <v>9</v>
      </c>
      <c r="G10" s="102" t="s">
        <v>8</v>
      </c>
      <c r="H10" s="104" t="s">
        <v>30</v>
      </c>
      <c r="I10" s="104" t="s">
        <v>27</v>
      </c>
      <c r="J10" s="104" t="s">
        <v>28</v>
      </c>
      <c r="K10" s="103" t="s">
        <v>26</v>
      </c>
      <c r="L10" s="77" t="s">
        <v>18</v>
      </c>
      <c r="M10" s="77" t="s">
        <v>29</v>
      </c>
      <c r="N10" s="110" t="str">
        <f>F10</f>
        <v>W</v>
      </c>
      <c r="O10" s="102" t="s">
        <v>8</v>
      </c>
      <c r="P10" s="104" t="s">
        <v>30</v>
      </c>
      <c r="Q10" s="104" t="s">
        <v>27</v>
      </c>
      <c r="R10" s="104" t="s">
        <v>28</v>
      </c>
      <c r="S10" s="103" t="s">
        <v>26</v>
      </c>
      <c r="T10" s="77" t="s">
        <v>18</v>
      </c>
      <c r="U10" s="77" t="s">
        <v>29</v>
      </c>
      <c r="V10" s="108" t="s">
        <v>17</v>
      </c>
      <c r="W10" s="109" t="s">
        <v>10</v>
      </c>
      <c r="X10" s="76" t="s">
        <v>9</v>
      </c>
      <c r="Y10" s="75" t="s">
        <v>8</v>
      </c>
      <c r="Z10" s="104" t="s">
        <v>30</v>
      </c>
      <c r="AA10" s="104" t="s">
        <v>27</v>
      </c>
      <c r="AB10" s="104" t="s">
        <v>28</v>
      </c>
      <c r="AC10" s="103" t="s">
        <v>26</v>
      </c>
      <c r="AD10" s="77" t="s">
        <v>18</v>
      </c>
      <c r="AE10" s="77" t="s">
        <v>29</v>
      </c>
      <c r="AF10" s="108" t="s">
        <v>17</v>
      </c>
      <c r="AG10" s="109" t="s">
        <v>10</v>
      </c>
      <c r="AH10" s="76" t="s">
        <v>9</v>
      </c>
      <c r="AI10" s="75" t="s">
        <v>8</v>
      </c>
      <c r="AJ10" s="104" t="s">
        <v>30</v>
      </c>
      <c r="AK10" s="104" t="s">
        <v>27</v>
      </c>
      <c r="AL10" s="104" t="s">
        <v>28</v>
      </c>
      <c r="AM10" s="103" t="s">
        <v>26</v>
      </c>
      <c r="AN10" s="77" t="s">
        <v>18</v>
      </c>
      <c r="AO10" s="77" t="s">
        <v>29</v>
      </c>
      <c r="AP10" s="108" t="s">
        <v>17</v>
      </c>
      <c r="AQ10" s="109" t="s">
        <v>10</v>
      </c>
      <c r="AR10" s="76" t="s">
        <v>9</v>
      </c>
      <c r="AS10" s="75" t="s">
        <v>8</v>
      </c>
      <c r="AT10" s="104" t="s">
        <v>30</v>
      </c>
      <c r="AU10" s="104" t="s">
        <v>27</v>
      </c>
      <c r="AV10" s="104" t="s">
        <v>28</v>
      </c>
      <c r="AW10" s="103" t="s">
        <v>26</v>
      </c>
      <c r="AX10" s="77" t="s">
        <v>18</v>
      </c>
      <c r="AY10" s="77" t="s">
        <v>29</v>
      </c>
      <c r="AZ10" s="108" t="s">
        <v>17</v>
      </c>
      <c r="BA10" s="109" t="s">
        <v>10</v>
      </c>
      <c r="BB10" s="76" t="s">
        <v>9</v>
      </c>
      <c r="BC10" s="75" t="s">
        <v>8</v>
      </c>
      <c r="BD10" s="104" t="s">
        <v>30</v>
      </c>
      <c r="BE10" s="104" t="s">
        <v>27</v>
      </c>
      <c r="BF10" s="104" t="s">
        <v>28</v>
      </c>
      <c r="BG10" s="103" t="s">
        <v>26</v>
      </c>
      <c r="BH10" s="77" t="s">
        <v>18</v>
      </c>
      <c r="BI10" s="77" t="s">
        <v>29</v>
      </c>
      <c r="BJ10" s="108" t="s">
        <v>17</v>
      </c>
      <c r="BK10" s="109" t="s">
        <v>10</v>
      </c>
      <c r="BL10" s="76" t="s">
        <v>9</v>
      </c>
      <c r="BM10" s="75" t="s">
        <v>8</v>
      </c>
      <c r="BN10" s="104" t="s">
        <v>30</v>
      </c>
      <c r="BO10" s="104" t="s">
        <v>27</v>
      </c>
      <c r="BP10" s="104" t="s">
        <v>28</v>
      </c>
      <c r="BQ10" s="103" t="s">
        <v>26</v>
      </c>
      <c r="BR10" s="77" t="s">
        <v>18</v>
      </c>
      <c r="BS10" s="77" t="s">
        <v>29</v>
      </c>
      <c r="BT10" s="108" t="s">
        <v>17</v>
      </c>
      <c r="BU10" s="175" t="s">
        <v>10</v>
      </c>
      <c r="BV10" s="177" t="s">
        <v>9</v>
      </c>
      <c r="BW10" s="75" t="s">
        <v>8</v>
      </c>
      <c r="BX10" s="104" t="s">
        <v>30</v>
      </c>
      <c r="BY10" s="104" t="s">
        <v>27</v>
      </c>
      <c r="BZ10" s="104" t="s">
        <v>28</v>
      </c>
      <c r="CA10" s="103" t="s">
        <v>26</v>
      </c>
      <c r="CB10" s="77" t="s">
        <v>18</v>
      </c>
      <c r="CC10" s="77" t="s">
        <v>29</v>
      </c>
      <c r="CD10" s="108" t="s">
        <v>17</v>
      </c>
      <c r="CE10" s="175" t="s">
        <v>10</v>
      </c>
      <c r="CF10" s="179" t="s">
        <v>39</v>
      </c>
    </row>
    <row r="11" spans="1:84" s="70" customFormat="1" ht="22.5" customHeight="1">
      <c r="A11" s="80" t="s">
        <v>14</v>
      </c>
      <c r="B11" s="150" t="s">
        <v>69</v>
      </c>
      <c r="C11" s="254"/>
      <c r="D11" s="254"/>
      <c r="E11" s="71">
        <f>SUM(F11:M11)</f>
        <v>195</v>
      </c>
      <c r="F11" s="71">
        <f aca="true" t="shared" si="0" ref="F11:U11">SUM(F12:F18)</f>
        <v>15</v>
      </c>
      <c r="G11" s="71">
        <f t="shared" si="0"/>
        <v>75</v>
      </c>
      <c r="H11" s="71">
        <f t="shared" si="0"/>
        <v>15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90</v>
      </c>
      <c r="M11" s="71">
        <f t="shared" si="0"/>
        <v>0</v>
      </c>
      <c r="N11" s="112">
        <f t="shared" si="0"/>
        <v>15</v>
      </c>
      <c r="O11" s="113">
        <f t="shared" si="0"/>
        <v>75</v>
      </c>
      <c r="P11" s="113">
        <f t="shared" si="0"/>
        <v>0</v>
      </c>
      <c r="Q11" s="113">
        <f t="shared" si="0"/>
        <v>0</v>
      </c>
      <c r="R11" s="113">
        <f t="shared" si="0"/>
        <v>0</v>
      </c>
      <c r="S11" s="113">
        <f t="shared" si="0"/>
        <v>0</v>
      </c>
      <c r="T11" s="113">
        <f t="shared" si="0"/>
        <v>30</v>
      </c>
      <c r="U11" s="113">
        <f t="shared" si="0"/>
        <v>0</v>
      </c>
      <c r="V11" s="68">
        <f>COUNTIF(V12:V18,"E")</f>
        <v>0</v>
      </c>
      <c r="W11" s="73">
        <f aca="true" t="shared" si="1" ref="W11:AE11">SUM(W12:W18)</f>
        <v>6</v>
      </c>
      <c r="X11" s="72">
        <f t="shared" si="1"/>
        <v>0</v>
      </c>
      <c r="Y11" s="72">
        <f t="shared" si="1"/>
        <v>0</v>
      </c>
      <c r="Z11" s="72">
        <f t="shared" si="1"/>
        <v>15</v>
      </c>
      <c r="AA11" s="72">
        <f t="shared" si="1"/>
        <v>0</v>
      </c>
      <c r="AB11" s="72">
        <f t="shared" si="1"/>
        <v>0</v>
      </c>
      <c r="AC11" s="72">
        <f t="shared" si="1"/>
        <v>0</v>
      </c>
      <c r="AD11" s="72">
        <f t="shared" si="1"/>
        <v>30</v>
      </c>
      <c r="AE11" s="72">
        <f t="shared" si="1"/>
        <v>0</v>
      </c>
      <c r="AF11" s="68">
        <f>COUNTIF(AF12:AF18,"E")</f>
        <v>1</v>
      </c>
      <c r="AG11" s="73">
        <f aca="true" t="shared" si="2" ref="AG11:AO11">SUM(AG12:AG18)</f>
        <v>3</v>
      </c>
      <c r="AH11" s="72">
        <f t="shared" si="2"/>
        <v>0</v>
      </c>
      <c r="AI11" s="72">
        <f t="shared" si="2"/>
        <v>0</v>
      </c>
      <c r="AJ11" s="72">
        <f t="shared" si="2"/>
        <v>0</v>
      </c>
      <c r="AK11" s="72">
        <f t="shared" si="2"/>
        <v>0</v>
      </c>
      <c r="AL11" s="72">
        <f t="shared" si="2"/>
        <v>0</v>
      </c>
      <c r="AM11" s="72">
        <f t="shared" si="2"/>
        <v>0</v>
      </c>
      <c r="AN11" s="72">
        <f t="shared" si="2"/>
        <v>0</v>
      </c>
      <c r="AO11" s="72">
        <f t="shared" si="2"/>
        <v>0</v>
      </c>
      <c r="AP11" s="68">
        <f>COUNTIF(AP12:AP18,"E")</f>
        <v>0</v>
      </c>
      <c r="AQ11" s="73">
        <f aca="true" t="shared" si="3" ref="AQ11:AY11">SUM(AQ12:AQ18)</f>
        <v>0</v>
      </c>
      <c r="AR11" s="72">
        <f t="shared" si="3"/>
        <v>0</v>
      </c>
      <c r="AS11" s="72">
        <f t="shared" si="3"/>
        <v>0</v>
      </c>
      <c r="AT11" s="72">
        <f t="shared" si="3"/>
        <v>0</v>
      </c>
      <c r="AU11" s="72">
        <f t="shared" si="3"/>
        <v>0</v>
      </c>
      <c r="AV11" s="72">
        <f t="shared" si="3"/>
        <v>0</v>
      </c>
      <c r="AW11" s="72">
        <f t="shared" si="3"/>
        <v>0</v>
      </c>
      <c r="AX11" s="72">
        <f t="shared" si="3"/>
        <v>30</v>
      </c>
      <c r="AY11" s="72">
        <f t="shared" si="3"/>
        <v>0</v>
      </c>
      <c r="AZ11" s="68">
        <f>COUNTIF(AZ12:AZ18,"E")</f>
        <v>0</v>
      </c>
      <c r="BA11" s="73">
        <f aca="true" t="shared" si="4" ref="BA11:BI11">SUM(BA12:BA18)</f>
        <v>2</v>
      </c>
      <c r="BB11" s="72">
        <f t="shared" si="4"/>
        <v>0</v>
      </c>
      <c r="BC11" s="72">
        <f t="shared" si="4"/>
        <v>0</v>
      </c>
      <c r="BD11" s="72">
        <f t="shared" si="4"/>
        <v>0</v>
      </c>
      <c r="BE11" s="72">
        <f t="shared" si="4"/>
        <v>0</v>
      </c>
      <c r="BF11" s="72">
        <f t="shared" si="4"/>
        <v>0</v>
      </c>
      <c r="BG11" s="72">
        <f t="shared" si="4"/>
        <v>0</v>
      </c>
      <c r="BH11" s="72">
        <f t="shared" si="4"/>
        <v>0</v>
      </c>
      <c r="BI11" s="72">
        <f t="shared" si="4"/>
        <v>0</v>
      </c>
      <c r="BJ11" s="68">
        <f>COUNTIF(BJ12:BJ18,"E")</f>
        <v>0</v>
      </c>
      <c r="BK11" s="73">
        <f aca="true" t="shared" si="5" ref="BK11:BS11">SUM(BK12:BK18)</f>
        <v>0</v>
      </c>
      <c r="BL11" s="72">
        <f t="shared" si="5"/>
        <v>0</v>
      </c>
      <c r="BM11" s="72">
        <f t="shared" si="5"/>
        <v>0</v>
      </c>
      <c r="BN11" s="72">
        <f t="shared" si="5"/>
        <v>0</v>
      </c>
      <c r="BO11" s="72">
        <f t="shared" si="5"/>
        <v>0</v>
      </c>
      <c r="BP11" s="72">
        <f t="shared" si="5"/>
        <v>0</v>
      </c>
      <c r="BQ11" s="72">
        <f t="shared" si="5"/>
        <v>0</v>
      </c>
      <c r="BR11" s="72">
        <f t="shared" si="5"/>
        <v>0</v>
      </c>
      <c r="BS11" s="72">
        <f t="shared" si="5"/>
        <v>0</v>
      </c>
      <c r="BT11" s="68">
        <f>COUNTIF(BT12:BT18,"E")</f>
        <v>0</v>
      </c>
      <c r="BU11" s="176">
        <f aca="true" t="shared" si="6" ref="BU11:CC11">SUM(BU12:BU18)</f>
        <v>0</v>
      </c>
      <c r="BV11" s="72">
        <f t="shared" si="6"/>
        <v>0</v>
      </c>
      <c r="BW11" s="72">
        <f t="shared" si="6"/>
        <v>0</v>
      </c>
      <c r="BX11" s="72">
        <f t="shared" si="6"/>
        <v>0</v>
      </c>
      <c r="BY11" s="72">
        <f t="shared" si="6"/>
        <v>0</v>
      </c>
      <c r="BZ11" s="72">
        <f t="shared" si="6"/>
        <v>0</v>
      </c>
      <c r="CA11" s="72">
        <f t="shared" si="6"/>
        <v>0</v>
      </c>
      <c r="CB11" s="72">
        <f t="shared" si="6"/>
        <v>0</v>
      </c>
      <c r="CC11" s="72">
        <f t="shared" si="6"/>
        <v>0</v>
      </c>
      <c r="CD11" s="68">
        <f>COUNTIF(CD12:CD18,"E")</f>
        <v>0</v>
      </c>
      <c r="CE11" s="176">
        <f>SUM(CE12:CE18)</f>
        <v>0</v>
      </c>
      <c r="CF11" s="182">
        <f>SUM(CF12:CF18)</f>
        <v>11</v>
      </c>
    </row>
    <row r="12" spans="1:84" s="11" customFormat="1" ht="12.75">
      <c r="A12" s="143">
        <v>1</v>
      </c>
      <c r="B12" s="220" t="s">
        <v>58</v>
      </c>
      <c r="C12" s="255"/>
      <c r="D12" s="286"/>
      <c r="E12" s="128">
        <f>SUM(F12:M12)</f>
        <v>60</v>
      </c>
      <c r="F12" s="117">
        <f aca="true" t="shared" si="7" ref="F12:M12">SUM(N12+X12+AH12+AR12+BB12+BL12+BV12)</f>
        <v>0</v>
      </c>
      <c r="G12" s="117">
        <f t="shared" si="7"/>
        <v>0</v>
      </c>
      <c r="H12" s="117">
        <f t="shared" si="7"/>
        <v>0</v>
      </c>
      <c r="I12" s="117">
        <f t="shared" si="7"/>
        <v>0</v>
      </c>
      <c r="J12" s="117">
        <f t="shared" si="7"/>
        <v>0</v>
      </c>
      <c r="K12" s="117">
        <f t="shared" si="7"/>
        <v>0</v>
      </c>
      <c r="L12" s="117">
        <f t="shared" si="7"/>
        <v>60</v>
      </c>
      <c r="M12" s="117">
        <f t="shared" si="7"/>
        <v>0</v>
      </c>
      <c r="N12" s="118"/>
      <c r="O12" s="119"/>
      <c r="P12" s="119"/>
      <c r="Q12" s="119"/>
      <c r="R12" s="119"/>
      <c r="S12" s="119"/>
      <c r="T12" s="130">
        <v>30</v>
      </c>
      <c r="U12" s="131"/>
      <c r="V12" s="132"/>
      <c r="W12" s="133">
        <v>1</v>
      </c>
      <c r="X12" s="134"/>
      <c r="Y12" s="119"/>
      <c r="Z12" s="119"/>
      <c r="AA12" s="119"/>
      <c r="AB12" s="119"/>
      <c r="AC12" s="119"/>
      <c r="AD12" s="119">
        <v>30</v>
      </c>
      <c r="AE12" s="135"/>
      <c r="AF12" s="132" t="s">
        <v>53</v>
      </c>
      <c r="AG12" s="122">
        <v>2</v>
      </c>
      <c r="AH12" s="118"/>
      <c r="AI12" s="119"/>
      <c r="AJ12" s="119"/>
      <c r="AK12" s="119"/>
      <c r="AL12" s="119"/>
      <c r="AM12" s="119"/>
      <c r="AN12" s="119"/>
      <c r="AO12" s="135"/>
      <c r="AP12" s="132"/>
      <c r="AQ12" s="122"/>
      <c r="AR12" s="118"/>
      <c r="AS12" s="119"/>
      <c r="AT12" s="119"/>
      <c r="AU12" s="119"/>
      <c r="AV12" s="119"/>
      <c r="AW12" s="119"/>
      <c r="AX12" s="119"/>
      <c r="AY12" s="135"/>
      <c r="AZ12" s="132"/>
      <c r="BA12" s="122"/>
      <c r="BB12" s="118"/>
      <c r="BC12" s="119"/>
      <c r="BD12" s="119"/>
      <c r="BE12" s="119"/>
      <c r="BF12" s="119"/>
      <c r="BG12" s="119"/>
      <c r="BH12" s="119"/>
      <c r="BI12" s="135"/>
      <c r="BJ12" s="132"/>
      <c r="BK12" s="122"/>
      <c r="BL12" s="118"/>
      <c r="BM12" s="119"/>
      <c r="BN12" s="119"/>
      <c r="BO12" s="119"/>
      <c r="BP12" s="119"/>
      <c r="BQ12" s="119"/>
      <c r="BR12" s="119"/>
      <c r="BS12" s="135"/>
      <c r="BT12" s="132"/>
      <c r="BU12" s="123"/>
      <c r="BV12" s="118"/>
      <c r="BW12" s="119"/>
      <c r="BX12" s="119"/>
      <c r="BY12" s="119"/>
      <c r="BZ12" s="119"/>
      <c r="CA12" s="119"/>
      <c r="CB12" s="119"/>
      <c r="CC12" s="135"/>
      <c r="CD12" s="132"/>
      <c r="CE12" s="180"/>
      <c r="CF12" s="183">
        <f>(CE12+BU12+BK12+BA12+AQ12+AG12+W12)</f>
        <v>3</v>
      </c>
    </row>
    <row r="13" spans="1:84" s="11" customFormat="1" ht="12.75">
      <c r="A13" s="144">
        <v>2</v>
      </c>
      <c r="B13" s="336" t="s">
        <v>60</v>
      </c>
      <c r="C13" s="256"/>
      <c r="D13" s="287"/>
      <c r="E13" s="128">
        <f aca="true" t="shared" si="8" ref="E13:E18">SUM(F13:M13)</f>
        <v>30</v>
      </c>
      <c r="F13" s="117">
        <f aca="true" t="shared" si="9" ref="F13:F18">SUM(N13+X13+AH13+AR13+BB13+BL13+BV13)</f>
        <v>0</v>
      </c>
      <c r="G13" s="117">
        <f aca="true" t="shared" si="10" ref="G13:G18">SUM(O13+Y13+AI13+AS13+BC13+BM13+BW13)</f>
        <v>0</v>
      </c>
      <c r="H13" s="117">
        <f aca="true" t="shared" si="11" ref="H13:H18">SUM(P13+Z13+AJ13+AT13+BD13+BN13+BX13)</f>
        <v>0</v>
      </c>
      <c r="I13" s="117">
        <f aca="true" t="shared" si="12" ref="I13:I18">SUM(Q13+AA13+AK13+AU13+BE13+BO13+BY13)</f>
        <v>0</v>
      </c>
      <c r="J13" s="117">
        <f aca="true" t="shared" si="13" ref="J13:J18">SUM(R13+AB13+AL13+AV13+BF13+BP13+BZ13)</f>
        <v>0</v>
      </c>
      <c r="K13" s="117">
        <f aca="true" t="shared" si="14" ref="K13:K18">SUM(S13+AC13+AM13+AW13+BG13+BQ13+CA13)</f>
        <v>0</v>
      </c>
      <c r="L13" s="117">
        <f aca="true" t="shared" si="15" ref="L13:L18">SUM(T13+AD13+AN13+AX13+BH13+BR13+CB13)</f>
        <v>30</v>
      </c>
      <c r="M13" s="117">
        <f aca="true" t="shared" si="16" ref="M13:M18">SUM(U13+AE13+AO13+AY13+BI13+BS13+CC13)</f>
        <v>0</v>
      </c>
      <c r="N13" s="118"/>
      <c r="O13" s="119"/>
      <c r="P13" s="119"/>
      <c r="Q13" s="119"/>
      <c r="R13" s="119"/>
      <c r="S13" s="119"/>
      <c r="T13" s="130"/>
      <c r="U13" s="131"/>
      <c r="V13" s="132"/>
      <c r="W13" s="133"/>
      <c r="X13" s="134"/>
      <c r="Y13" s="119"/>
      <c r="Z13" s="119"/>
      <c r="AA13" s="119"/>
      <c r="AB13" s="119"/>
      <c r="AC13" s="119"/>
      <c r="AD13" s="119"/>
      <c r="AE13" s="135"/>
      <c r="AF13" s="132"/>
      <c r="AG13" s="122"/>
      <c r="AH13" s="118"/>
      <c r="AI13" s="119"/>
      <c r="AJ13" s="119"/>
      <c r="AK13" s="119"/>
      <c r="AL13" s="119"/>
      <c r="AM13" s="119"/>
      <c r="AN13" s="119"/>
      <c r="AO13" s="135"/>
      <c r="AP13" s="132"/>
      <c r="AQ13" s="122"/>
      <c r="AR13" s="118"/>
      <c r="AS13" s="119"/>
      <c r="AT13" s="119"/>
      <c r="AU13" s="119"/>
      <c r="AV13" s="119"/>
      <c r="AW13" s="119"/>
      <c r="AX13" s="119">
        <v>30</v>
      </c>
      <c r="AY13" s="135"/>
      <c r="AZ13" s="132"/>
      <c r="BA13" s="122">
        <v>2</v>
      </c>
      <c r="BB13" s="118"/>
      <c r="BC13" s="119"/>
      <c r="BD13" s="119"/>
      <c r="BE13" s="119"/>
      <c r="BF13" s="119"/>
      <c r="BG13" s="119"/>
      <c r="BH13" s="119"/>
      <c r="BI13" s="135"/>
      <c r="BJ13" s="132"/>
      <c r="BK13" s="122"/>
      <c r="BL13" s="118"/>
      <c r="BM13" s="119"/>
      <c r="BN13" s="119"/>
      <c r="BO13" s="119"/>
      <c r="BP13" s="119"/>
      <c r="BQ13" s="119"/>
      <c r="BR13" s="119"/>
      <c r="BS13" s="135"/>
      <c r="BT13" s="132"/>
      <c r="BU13" s="123"/>
      <c r="BV13" s="118"/>
      <c r="BW13" s="119"/>
      <c r="BX13" s="119"/>
      <c r="BY13" s="119"/>
      <c r="BZ13" s="119"/>
      <c r="CA13" s="119"/>
      <c r="CB13" s="119"/>
      <c r="CC13" s="135"/>
      <c r="CD13" s="132"/>
      <c r="CE13" s="180"/>
      <c r="CF13" s="183">
        <f aca="true" t="shared" si="17" ref="CF13:CF18">(CE13+BU13+BK13+BA13+AQ13+AG13+W13)</f>
        <v>2</v>
      </c>
    </row>
    <row r="14" spans="1:84" s="11" customFormat="1" ht="12.75">
      <c r="A14" s="144">
        <v>3</v>
      </c>
      <c r="B14" s="221" t="s">
        <v>43</v>
      </c>
      <c r="C14" s="257"/>
      <c r="D14" s="287"/>
      <c r="E14" s="128">
        <f t="shared" si="8"/>
        <v>15</v>
      </c>
      <c r="F14" s="117">
        <f t="shared" si="9"/>
        <v>0</v>
      </c>
      <c r="G14" s="117">
        <f t="shared" si="10"/>
        <v>0</v>
      </c>
      <c r="H14" s="117">
        <f t="shared" si="11"/>
        <v>15</v>
      </c>
      <c r="I14" s="117">
        <f t="shared" si="12"/>
        <v>0</v>
      </c>
      <c r="J14" s="117">
        <f t="shared" si="13"/>
        <v>0</v>
      </c>
      <c r="K14" s="117">
        <f t="shared" si="14"/>
        <v>0</v>
      </c>
      <c r="L14" s="117">
        <f t="shared" si="15"/>
        <v>0</v>
      </c>
      <c r="M14" s="117">
        <f t="shared" si="16"/>
        <v>0</v>
      </c>
      <c r="N14" s="118"/>
      <c r="O14" s="119"/>
      <c r="P14" s="119"/>
      <c r="Q14" s="119"/>
      <c r="R14" s="119"/>
      <c r="S14" s="119"/>
      <c r="T14" s="130"/>
      <c r="U14" s="131"/>
      <c r="V14" s="132"/>
      <c r="W14" s="133"/>
      <c r="X14" s="134"/>
      <c r="Y14" s="119"/>
      <c r="Z14" s="119">
        <v>15</v>
      </c>
      <c r="AA14" s="119"/>
      <c r="AB14" s="119"/>
      <c r="AC14" s="119"/>
      <c r="AD14" s="119"/>
      <c r="AE14" s="135"/>
      <c r="AF14" s="132"/>
      <c r="AG14" s="122">
        <v>1</v>
      </c>
      <c r="AH14" s="118"/>
      <c r="AI14" s="119"/>
      <c r="AJ14" s="119"/>
      <c r="AK14" s="119"/>
      <c r="AL14" s="119"/>
      <c r="AM14" s="119"/>
      <c r="AN14" s="119"/>
      <c r="AO14" s="135"/>
      <c r="AP14" s="132"/>
      <c r="AQ14" s="122"/>
      <c r="AR14" s="118"/>
      <c r="AS14" s="119"/>
      <c r="AT14" s="119"/>
      <c r="AU14" s="119"/>
      <c r="AV14" s="119"/>
      <c r="AW14" s="119"/>
      <c r="AX14" s="119"/>
      <c r="AY14" s="135"/>
      <c r="AZ14" s="132"/>
      <c r="BA14" s="122"/>
      <c r="BB14" s="118"/>
      <c r="BC14" s="119"/>
      <c r="BD14" s="119"/>
      <c r="BE14" s="119"/>
      <c r="BF14" s="119"/>
      <c r="BG14" s="119"/>
      <c r="BH14" s="119"/>
      <c r="BI14" s="135"/>
      <c r="BJ14" s="132"/>
      <c r="BK14" s="122"/>
      <c r="BL14" s="118"/>
      <c r="BM14" s="119"/>
      <c r="BN14" s="119"/>
      <c r="BO14" s="119"/>
      <c r="BP14" s="119"/>
      <c r="BQ14" s="119"/>
      <c r="BR14" s="119"/>
      <c r="BS14" s="135"/>
      <c r="BT14" s="132"/>
      <c r="BU14" s="123"/>
      <c r="BV14" s="118"/>
      <c r="BW14" s="119"/>
      <c r="BX14" s="119"/>
      <c r="BY14" s="119"/>
      <c r="BZ14" s="119"/>
      <c r="CA14" s="119"/>
      <c r="CB14" s="119"/>
      <c r="CC14" s="135"/>
      <c r="CD14" s="132"/>
      <c r="CE14" s="180"/>
      <c r="CF14" s="183">
        <f t="shared" si="17"/>
        <v>1</v>
      </c>
    </row>
    <row r="15" spans="1:84" s="11" customFormat="1" ht="12.75">
      <c r="A15" s="144">
        <v>4</v>
      </c>
      <c r="B15" s="222" t="s">
        <v>65</v>
      </c>
      <c r="C15" s="256"/>
      <c r="D15" s="287"/>
      <c r="E15" s="128">
        <f t="shared" si="8"/>
        <v>30</v>
      </c>
      <c r="F15" s="117">
        <f t="shared" si="9"/>
        <v>0</v>
      </c>
      <c r="G15" s="117">
        <f t="shared" si="10"/>
        <v>30</v>
      </c>
      <c r="H15" s="117">
        <f t="shared" si="11"/>
        <v>0</v>
      </c>
      <c r="I15" s="117">
        <f t="shared" si="12"/>
        <v>0</v>
      </c>
      <c r="J15" s="117">
        <f t="shared" si="13"/>
        <v>0</v>
      </c>
      <c r="K15" s="117">
        <f t="shared" si="14"/>
        <v>0</v>
      </c>
      <c r="L15" s="117">
        <f t="shared" si="15"/>
        <v>0</v>
      </c>
      <c r="M15" s="117">
        <f t="shared" si="16"/>
        <v>0</v>
      </c>
      <c r="N15" s="118"/>
      <c r="O15" s="119">
        <v>30</v>
      </c>
      <c r="P15" s="318"/>
      <c r="Q15" s="119"/>
      <c r="R15" s="119"/>
      <c r="S15" s="119"/>
      <c r="T15" s="130"/>
      <c r="U15" s="131"/>
      <c r="V15" s="132"/>
      <c r="W15" s="133">
        <v>2</v>
      </c>
      <c r="X15" s="134"/>
      <c r="Y15" s="119"/>
      <c r="Z15" s="119"/>
      <c r="AA15" s="119"/>
      <c r="AB15" s="119"/>
      <c r="AC15" s="119"/>
      <c r="AD15" s="119"/>
      <c r="AE15" s="135"/>
      <c r="AF15" s="132"/>
      <c r="AG15" s="124"/>
      <c r="AH15" s="118"/>
      <c r="AI15" s="119"/>
      <c r="AJ15" s="119"/>
      <c r="AK15" s="119"/>
      <c r="AL15" s="119"/>
      <c r="AM15" s="119"/>
      <c r="AN15" s="119"/>
      <c r="AO15" s="135"/>
      <c r="AP15" s="132"/>
      <c r="AQ15" s="124"/>
      <c r="AR15" s="118"/>
      <c r="AS15" s="119"/>
      <c r="AT15" s="119"/>
      <c r="AU15" s="119"/>
      <c r="AV15" s="119"/>
      <c r="AW15" s="119"/>
      <c r="AX15" s="119"/>
      <c r="AY15" s="135"/>
      <c r="AZ15" s="132"/>
      <c r="BA15" s="124"/>
      <c r="BB15" s="118"/>
      <c r="BC15" s="119"/>
      <c r="BD15" s="119"/>
      <c r="BE15" s="119"/>
      <c r="BF15" s="119"/>
      <c r="BG15" s="119"/>
      <c r="BH15" s="119"/>
      <c r="BI15" s="135"/>
      <c r="BJ15" s="132"/>
      <c r="BK15" s="124"/>
      <c r="BL15" s="118"/>
      <c r="BM15" s="119"/>
      <c r="BN15" s="119"/>
      <c r="BO15" s="119"/>
      <c r="BP15" s="119"/>
      <c r="BQ15" s="119"/>
      <c r="BR15" s="119"/>
      <c r="BS15" s="135"/>
      <c r="BT15" s="132"/>
      <c r="BU15" s="125"/>
      <c r="BV15" s="118"/>
      <c r="BW15" s="119"/>
      <c r="BX15" s="119"/>
      <c r="BY15" s="119"/>
      <c r="BZ15" s="119"/>
      <c r="CA15" s="119"/>
      <c r="CB15" s="119"/>
      <c r="CC15" s="135"/>
      <c r="CD15" s="132"/>
      <c r="CE15" s="180"/>
      <c r="CF15" s="183">
        <f t="shared" si="17"/>
        <v>2</v>
      </c>
    </row>
    <row r="16" spans="1:84" s="11" customFormat="1" ht="25.5" customHeight="1">
      <c r="A16" s="144">
        <v>5</v>
      </c>
      <c r="B16" s="223" t="s">
        <v>47</v>
      </c>
      <c r="C16" s="258"/>
      <c r="D16" s="287"/>
      <c r="E16" s="128">
        <f t="shared" si="8"/>
        <v>30</v>
      </c>
      <c r="F16" s="117">
        <f t="shared" si="9"/>
        <v>0</v>
      </c>
      <c r="G16" s="117">
        <f t="shared" si="10"/>
        <v>30</v>
      </c>
      <c r="H16" s="117">
        <f t="shared" si="11"/>
        <v>0</v>
      </c>
      <c r="I16" s="117">
        <f t="shared" si="12"/>
        <v>0</v>
      </c>
      <c r="J16" s="117">
        <f t="shared" si="13"/>
        <v>0</v>
      </c>
      <c r="K16" s="117">
        <f t="shared" si="14"/>
        <v>0</v>
      </c>
      <c r="L16" s="117">
        <f t="shared" si="15"/>
        <v>0</v>
      </c>
      <c r="M16" s="117">
        <f t="shared" si="16"/>
        <v>0</v>
      </c>
      <c r="N16" s="118"/>
      <c r="O16" s="119">
        <v>30</v>
      </c>
      <c r="P16" s="119"/>
      <c r="Q16" s="119"/>
      <c r="R16" s="119"/>
      <c r="S16" s="119"/>
      <c r="T16" s="130"/>
      <c r="U16" s="131"/>
      <c r="V16" s="132"/>
      <c r="W16" s="133">
        <v>1</v>
      </c>
      <c r="X16" s="134"/>
      <c r="Y16" s="119"/>
      <c r="Z16" s="119"/>
      <c r="AA16" s="119"/>
      <c r="AB16" s="119"/>
      <c r="AC16" s="119"/>
      <c r="AD16" s="119"/>
      <c r="AE16" s="135"/>
      <c r="AF16" s="132"/>
      <c r="AG16" s="124"/>
      <c r="AH16" s="118"/>
      <c r="AI16" s="119"/>
      <c r="AJ16" s="119"/>
      <c r="AK16" s="119"/>
      <c r="AL16" s="119"/>
      <c r="AM16" s="119"/>
      <c r="AN16" s="119"/>
      <c r="AO16" s="135"/>
      <c r="AP16" s="132"/>
      <c r="AQ16" s="124"/>
      <c r="AR16" s="118"/>
      <c r="AS16" s="119"/>
      <c r="AT16" s="119"/>
      <c r="AU16" s="119"/>
      <c r="AV16" s="119"/>
      <c r="AW16" s="119"/>
      <c r="AX16" s="119"/>
      <c r="AY16" s="135"/>
      <c r="AZ16" s="132"/>
      <c r="BA16" s="124"/>
      <c r="BB16" s="118"/>
      <c r="BC16" s="119"/>
      <c r="BD16" s="119"/>
      <c r="BE16" s="119"/>
      <c r="BF16" s="119"/>
      <c r="BG16" s="119"/>
      <c r="BH16" s="119"/>
      <c r="BI16" s="135"/>
      <c r="BJ16" s="132"/>
      <c r="BK16" s="124"/>
      <c r="BL16" s="118"/>
      <c r="BM16" s="119"/>
      <c r="BN16" s="119"/>
      <c r="BO16" s="119"/>
      <c r="BP16" s="119"/>
      <c r="BQ16" s="119"/>
      <c r="BR16" s="119"/>
      <c r="BS16" s="135"/>
      <c r="BT16" s="132"/>
      <c r="BU16" s="125"/>
      <c r="BV16" s="118"/>
      <c r="BW16" s="119"/>
      <c r="BX16" s="119"/>
      <c r="BY16" s="119"/>
      <c r="BZ16" s="119"/>
      <c r="CA16" s="119"/>
      <c r="CB16" s="119"/>
      <c r="CC16" s="135"/>
      <c r="CD16" s="132"/>
      <c r="CE16" s="180"/>
      <c r="CF16" s="183">
        <f t="shared" si="17"/>
        <v>1</v>
      </c>
    </row>
    <row r="17" spans="1:84" s="11" customFormat="1" ht="12.75">
      <c r="A17" s="144">
        <v>6</v>
      </c>
      <c r="B17" s="235" t="s">
        <v>97</v>
      </c>
      <c r="C17" s="257"/>
      <c r="D17" s="288"/>
      <c r="E17" s="128">
        <f t="shared" si="8"/>
        <v>15</v>
      </c>
      <c r="F17" s="117">
        <f t="shared" si="9"/>
        <v>0</v>
      </c>
      <c r="G17" s="117">
        <f t="shared" si="10"/>
        <v>15</v>
      </c>
      <c r="H17" s="117">
        <f t="shared" si="11"/>
        <v>0</v>
      </c>
      <c r="I17" s="117">
        <f t="shared" si="12"/>
        <v>0</v>
      </c>
      <c r="J17" s="117">
        <f t="shared" si="13"/>
        <v>0</v>
      </c>
      <c r="K17" s="117">
        <f t="shared" si="14"/>
        <v>0</v>
      </c>
      <c r="L17" s="117">
        <f t="shared" si="15"/>
        <v>0</v>
      </c>
      <c r="M17" s="117">
        <f t="shared" si="16"/>
        <v>0</v>
      </c>
      <c r="N17" s="136"/>
      <c r="O17" s="137">
        <v>15</v>
      </c>
      <c r="P17" s="119"/>
      <c r="Q17" s="119"/>
      <c r="R17" s="119"/>
      <c r="S17" s="119"/>
      <c r="T17" s="130"/>
      <c r="U17" s="131"/>
      <c r="V17" s="132"/>
      <c r="W17" s="133">
        <v>1</v>
      </c>
      <c r="X17" s="134"/>
      <c r="Y17" s="119"/>
      <c r="Z17" s="119"/>
      <c r="AA17" s="119"/>
      <c r="AB17" s="119"/>
      <c r="AC17" s="119"/>
      <c r="AD17" s="119"/>
      <c r="AE17" s="135"/>
      <c r="AF17" s="132"/>
      <c r="AG17" s="124"/>
      <c r="AH17" s="118"/>
      <c r="AI17" s="119"/>
      <c r="AJ17" s="119"/>
      <c r="AK17" s="119"/>
      <c r="AL17" s="119"/>
      <c r="AM17" s="119"/>
      <c r="AN17" s="119"/>
      <c r="AO17" s="135"/>
      <c r="AP17" s="132"/>
      <c r="AQ17" s="124"/>
      <c r="AR17" s="118"/>
      <c r="AS17" s="119"/>
      <c r="AT17" s="119"/>
      <c r="AU17" s="119"/>
      <c r="AV17" s="119"/>
      <c r="AW17" s="119"/>
      <c r="AX17" s="119"/>
      <c r="AY17" s="135"/>
      <c r="AZ17" s="132"/>
      <c r="BA17" s="124"/>
      <c r="BB17" s="118"/>
      <c r="BC17" s="119"/>
      <c r="BD17" s="119"/>
      <c r="BE17" s="119"/>
      <c r="BF17" s="119"/>
      <c r="BG17" s="119"/>
      <c r="BH17" s="119"/>
      <c r="BI17" s="135"/>
      <c r="BJ17" s="132"/>
      <c r="BK17" s="124"/>
      <c r="BL17" s="118"/>
      <c r="BM17" s="119"/>
      <c r="BN17" s="119"/>
      <c r="BO17" s="119"/>
      <c r="BP17" s="119"/>
      <c r="BQ17" s="119"/>
      <c r="BR17" s="119"/>
      <c r="BS17" s="135"/>
      <c r="BT17" s="132"/>
      <c r="BU17" s="125"/>
      <c r="BV17" s="118"/>
      <c r="BW17" s="119"/>
      <c r="BX17" s="119"/>
      <c r="BY17" s="119"/>
      <c r="BZ17" s="119"/>
      <c r="CA17" s="119"/>
      <c r="CB17" s="119"/>
      <c r="CC17" s="135"/>
      <c r="CD17" s="132"/>
      <c r="CE17" s="180"/>
      <c r="CF17" s="183">
        <f t="shared" si="17"/>
        <v>1</v>
      </c>
    </row>
    <row r="18" spans="1:84" s="11" customFormat="1" ht="45" customHeight="1">
      <c r="A18" s="145">
        <v>7</v>
      </c>
      <c r="B18" s="228" t="s">
        <v>66</v>
      </c>
      <c r="C18" s="259"/>
      <c r="D18" s="289" t="s">
        <v>49</v>
      </c>
      <c r="E18" s="128">
        <f t="shared" si="8"/>
        <v>15</v>
      </c>
      <c r="F18" s="117">
        <f t="shared" si="9"/>
        <v>15</v>
      </c>
      <c r="G18" s="117">
        <f t="shared" si="10"/>
        <v>0</v>
      </c>
      <c r="H18" s="117">
        <f t="shared" si="11"/>
        <v>0</v>
      </c>
      <c r="I18" s="117">
        <f t="shared" si="12"/>
        <v>0</v>
      </c>
      <c r="J18" s="117">
        <f t="shared" si="13"/>
        <v>0</v>
      </c>
      <c r="K18" s="117">
        <f t="shared" si="14"/>
        <v>0</v>
      </c>
      <c r="L18" s="117">
        <f t="shared" si="15"/>
        <v>0</v>
      </c>
      <c r="M18" s="117">
        <f t="shared" si="16"/>
        <v>0</v>
      </c>
      <c r="N18" s="138">
        <v>15</v>
      </c>
      <c r="O18" s="137"/>
      <c r="P18" s="139"/>
      <c r="Q18" s="139"/>
      <c r="R18" s="139"/>
      <c r="S18" s="137"/>
      <c r="T18" s="120"/>
      <c r="U18" s="131"/>
      <c r="V18" s="140"/>
      <c r="W18" s="141">
        <v>1</v>
      </c>
      <c r="X18" s="139"/>
      <c r="Y18" s="137"/>
      <c r="Z18" s="137"/>
      <c r="AA18" s="139"/>
      <c r="AB18" s="139"/>
      <c r="AC18" s="137"/>
      <c r="AD18" s="137"/>
      <c r="AE18" s="135"/>
      <c r="AF18" s="140"/>
      <c r="AG18" s="124"/>
      <c r="AH18" s="136"/>
      <c r="AI18" s="137"/>
      <c r="AJ18" s="137"/>
      <c r="AK18" s="137"/>
      <c r="AL18" s="137"/>
      <c r="AM18" s="137"/>
      <c r="AN18" s="137"/>
      <c r="AO18" s="135"/>
      <c r="AP18" s="140"/>
      <c r="AQ18" s="124"/>
      <c r="AR18" s="136"/>
      <c r="AS18" s="137"/>
      <c r="AT18" s="137"/>
      <c r="AU18" s="137"/>
      <c r="AV18" s="137"/>
      <c r="AW18" s="137"/>
      <c r="AX18" s="137"/>
      <c r="AY18" s="135"/>
      <c r="AZ18" s="140"/>
      <c r="BA18" s="124"/>
      <c r="BB18" s="136"/>
      <c r="BC18" s="137"/>
      <c r="BD18" s="137"/>
      <c r="BE18" s="137"/>
      <c r="BF18" s="137"/>
      <c r="BG18" s="137"/>
      <c r="BH18" s="137"/>
      <c r="BI18" s="135"/>
      <c r="BJ18" s="140"/>
      <c r="BK18" s="124"/>
      <c r="BL18" s="136"/>
      <c r="BM18" s="137"/>
      <c r="BN18" s="137"/>
      <c r="BO18" s="137"/>
      <c r="BP18" s="137"/>
      <c r="BQ18" s="137"/>
      <c r="BR18" s="137"/>
      <c r="BS18" s="135"/>
      <c r="BT18" s="140"/>
      <c r="BU18" s="125"/>
      <c r="BV18" s="136"/>
      <c r="BW18" s="137"/>
      <c r="BX18" s="137"/>
      <c r="BY18" s="137"/>
      <c r="BZ18" s="137"/>
      <c r="CA18" s="137"/>
      <c r="CB18" s="137"/>
      <c r="CC18" s="135"/>
      <c r="CD18" s="140"/>
      <c r="CE18" s="181"/>
      <c r="CF18" s="183">
        <f t="shared" si="17"/>
        <v>1</v>
      </c>
    </row>
    <row r="19" spans="1:84" s="11" customFormat="1" ht="16.5" customHeight="1">
      <c r="A19" s="14"/>
      <c r="B19" s="12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45"/>
    </row>
    <row r="20" spans="1:84" s="70" customFormat="1" ht="22.5" customHeight="1">
      <c r="A20" s="80" t="s">
        <v>15</v>
      </c>
      <c r="B20" s="151" t="s">
        <v>70</v>
      </c>
      <c r="C20" s="254"/>
      <c r="D20" s="254"/>
      <c r="E20" s="71">
        <f aca="true" t="shared" si="18" ref="E20:U20">SUM(E21:E27)</f>
        <v>180</v>
      </c>
      <c r="F20" s="71">
        <f t="shared" si="18"/>
        <v>75</v>
      </c>
      <c r="G20" s="71">
        <f t="shared" si="18"/>
        <v>25</v>
      </c>
      <c r="H20" s="71">
        <f t="shared" si="18"/>
        <v>65</v>
      </c>
      <c r="I20" s="71">
        <f t="shared" si="18"/>
        <v>0</v>
      </c>
      <c r="J20" s="71">
        <f t="shared" si="18"/>
        <v>15</v>
      </c>
      <c r="K20" s="71">
        <f t="shared" si="18"/>
        <v>0</v>
      </c>
      <c r="L20" s="71">
        <f t="shared" si="18"/>
        <v>0</v>
      </c>
      <c r="M20" s="71">
        <f t="shared" si="18"/>
        <v>0</v>
      </c>
      <c r="N20" s="58">
        <f t="shared" si="18"/>
        <v>45</v>
      </c>
      <c r="O20" s="58">
        <f t="shared" si="18"/>
        <v>15</v>
      </c>
      <c r="P20" s="58">
        <f t="shared" si="18"/>
        <v>35</v>
      </c>
      <c r="Q20" s="58">
        <f t="shared" si="18"/>
        <v>0</v>
      </c>
      <c r="R20" s="58">
        <f t="shared" si="18"/>
        <v>15</v>
      </c>
      <c r="S20" s="58">
        <f t="shared" si="18"/>
        <v>0</v>
      </c>
      <c r="T20" s="58">
        <f t="shared" si="18"/>
        <v>0</v>
      </c>
      <c r="U20" s="58">
        <f t="shared" si="18"/>
        <v>0</v>
      </c>
      <c r="V20" s="68">
        <f>COUNTIF(V21:V27,"E")</f>
        <v>1</v>
      </c>
      <c r="W20" s="68">
        <f aca="true" t="shared" si="19" ref="W20:AE20">SUM(W21:W27)</f>
        <v>11</v>
      </c>
      <c r="X20" s="67">
        <f t="shared" si="19"/>
        <v>30</v>
      </c>
      <c r="Y20" s="67">
        <f t="shared" si="19"/>
        <v>10</v>
      </c>
      <c r="Z20" s="67">
        <f t="shared" si="19"/>
        <v>30</v>
      </c>
      <c r="AA20" s="67">
        <f t="shared" si="19"/>
        <v>0</v>
      </c>
      <c r="AB20" s="67">
        <f t="shared" si="19"/>
        <v>0</v>
      </c>
      <c r="AC20" s="67">
        <f t="shared" si="19"/>
        <v>0</v>
      </c>
      <c r="AD20" s="67">
        <f t="shared" si="19"/>
        <v>0</v>
      </c>
      <c r="AE20" s="67">
        <f t="shared" si="19"/>
        <v>0</v>
      </c>
      <c r="AF20" s="68">
        <f>COUNTIF(AF21:AF27,"E")</f>
        <v>1</v>
      </c>
      <c r="AG20" s="68">
        <f aca="true" t="shared" si="20" ref="AG20:AO20">SUM(AG21:AG27)</f>
        <v>7</v>
      </c>
      <c r="AH20" s="67">
        <f t="shared" si="20"/>
        <v>0</v>
      </c>
      <c r="AI20" s="67">
        <f t="shared" si="20"/>
        <v>0</v>
      </c>
      <c r="AJ20" s="67">
        <f t="shared" si="20"/>
        <v>0</v>
      </c>
      <c r="AK20" s="67">
        <f t="shared" si="20"/>
        <v>0</v>
      </c>
      <c r="AL20" s="67">
        <f t="shared" si="20"/>
        <v>0</v>
      </c>
      <c r="AM20" s="67">
        <f t="shared" si="20"/>
        <v>0</v>
      </c>
      <c r="AN20" s="67">
        <f t="shared" si="20"/>
        <v>0</v>
      </c>
      <c r="AO20" s="67">
        <f t="shared" si="20"/>
        <v>0</v>
      </c>
      <c r="AP20" s="68">
        <f>COUNTIF(AP21:AP27,"E")</f>
        <v>0</v>
      </c>
      <c r="AQ20" s="68">
        <f aca="true" t="shared" si="21" ref="AQ20:AY20">SUM(AQ21:AQ27)</f>
        <v>0</v>
      </c>
      <c r="AR20" s="67">
        <f t="shared" si="21"/>
        <v>0</v>
      </c>
      <c r="AS20" s="67">
        <f t="shared" si="21"/>
        <v>0</v>
      </c>
      <c r="AT20" s="67">
        <f t="shared" si="21"/>
        <v>0</v>
      </c>
      <c r="AU20" s="67">
        <f t="shared" si="21"/>
        <v>0</v>
      </c>
      <c r="AV20" s="67">
        <f t="shared" si="21"/>
        <v>0</v>
      </c>
      <c r="AW20" s="67">
        <f t="shared" si="21"/>
        <v>0</v>
      </c>
      <c r="AX20" s="67">
        <f t="shared" si="21"/>
        <v>0</v>
      </c>
      <c r="AY20" s="67">
        <f t="shared" si="21"/>
        <v>0</v>
      </c>
      <c r="AZ20" s="68">
        <f>COUNTIF(AZ21:AZ27,"E")</f>
        <v>0</v>
      </c>
      <c r="BA20" s="68">
        <f aca="true" t="shared" si="22" ref="BA20:BI20">SUM(BA21:BA27)</f>
        <v>0</v>
      </c>
      <c r="BB20" s="67">
        <f t="shared" si="22"/>
        <v>0</v>
      </c>
      <c r="BC20" s="67">
        <f t="shared" si="22"/>
        <v>0</v>
      </c>
      <c r="BD20" s="67">
        <f t="shared" si="22"/>
        <v>0</v>
      </c>
      <c r="BE20" s="67">
        <f t="shared" si="22"/>
        <v>0</v>
      </c>
      <c r="BF20" s="67">
        <f t="shared" si="22"/>
        <v>0</v>
      </c>
      <c r="BG20" s="67">
        <f t="shared" si="22"/>
        <v>0</v>
      </c>
      <c r="BH20" s="67">
        <f t="shared" si="22"/>
        <v>0</v>
      </c>
      <c r="BI20" s="67">
        <f t="shared" si="22"/>
        <v>0</v>
      </c>
      <c r="BJ20" s="68">
        <f>COUNTIF(BJ21:BJ27,"E")</f>
        <v>0</v>
      </c>
      <c r="BK20" s="68">
        <f aca="true" t="shared" si="23" ref="BK20:BS20">SUM(BK21:BK27)</f>
        <v>0</v>
      </c>
      <c r="BL20" s="67">
        <f t="shared" si="23"/>
        <v>0</v>
      </c>
      <c r="BM20" s="67">
        <f t="shared" si="23"/>
        <v>0</v>
      </c>
      <c r="BN20" s="67">
        <f t="shared" si="23"/>
        <v>0</v>
      </c>
      <c r="BO20" s="67">
        <f t="shared" si="23"/>
        <v>0</v>
      </c>
      <c r="BP20" s="67">
        <f t="shared" si="23"/>
        <v>0</v>
      </c>
      <c r="BQ20" s="67">
        <f t="shared" si="23"/>
        <v>0</v>
      </c>
      <c r="BR20" s="67">
        <f t="shared" si="23"/>
        <v>0</v>
      </c>
      <c r="BS20" s="67">
        <f t="shared" si="23"/>
        <v>0</v>
      </c>
      <c r="BT20" s="68">
        <f>COUNTIF(BT21:BT27,"E")</f>
        <v>0</v>
      </c>
      <c r="BU20" s="83">
        <f aca="true" t="shared" si="24" ref="BU20:CC20">SUM(BU21:BU27)</f>
        <v>0</v>
      </c>
      <c r="BV20" s="67">
        <f t="shared" si="24"/>
        <v>0</v>
      </c>
      <c r="BW20" s="67">
        <f t="shared" si="24"/>
        <v>0</v>
      </c>
      <c r="BX20" s="67">
        <f t="shared" si="24"/>
        <v>0</v>
      </c>
      <c r="BY20" s="67">
        <f t="shared" si="24"/>
        <v>0</v>
      </c>
      <c r="BZ20" s="67">
        <f t="shared" si="24"/>
        <v>0</v>
      </c>
      <c r="CA20" s="67">
        <f t="shared" si="24"/>
        <v>0</v>
      </c>
      <c r="CB20" s="67">
        <f t="shared" si="24"/>
        <v>0</v>
      </c>
      <c r="CC20" s="67">
        <f t="shared" si="24"/>
        <v>0</v>
      </c>
      <c r="CD20" s="68">
        <f>COUNTIF(CD21:CD27,"E")</f>
        <v>0</v>
      </c>
      <c r="CE20" s="184">
        <f>SUM(CE21:CE27)</f>
        <v>0</v>
      </c>
      <c r="CF20" s="185">
        <f>SUM(CF21:CF27)</f>
        <v>18</v>
      </c>
    </row>
    <row r="21" spans="1:84" s="11" customFormat="1" ht="18.75" customHeight="1">
      <c r="A21" s="143">
        <v>1</v>
      </c>
      <c r="B21" s="224" t="s">
        <v>44</v>
      </c>
      <c r="C21" s="260" t="s">
        <v>48</v>
      </c>
      <c r="D21" s="290"/>
      <c r="E21" s="128">
        <f>SUM(F21:M21)</f>
        <v>35</v>
      </c>
      <c r="F21" s="117">
        <f aca="true" t="shared" si="25" ref="F21:M21">SUM(N21+X21+AH21+AR21+BB21+BL21+BV21)</f>
        <v>15</v>
      </c>
      <c r="G21" s="117">
        <f t="shared" si="25"/>
        <v>0</v>
      </c>
      <c r="H21" s="117">
        <f t="shared" si="25"/>
        <v>20</v>
      </c>
      <c r="I21" s="117">
        <f t="shared" si="25"/>
        <v>0</v>
      </c>
      <c r="J21" s="117">
        <f t="shared" si="25"/>
        <v>0</v>
      </c>
      <c r="K21" s="117">
        <f t="shared" si="25"/>
        <v>0</v>
      </c>
      <c r="L21" s="117">
        <f t="shared" si="25"/>
        <v>0</v>
      </c>
      <c r="M21" s="117">
        <f t="shared" si="25"/>
        <v>0</v>
      </c>
      <c r="N21" s="118">
        <v>15</v>
      </c>
      <c r="O21" s="119"/>
      <c r="P21" s="119">
        <v>20</v>
      </c>
      <c r="Q21" s="318"/>
      <c r="R21" s="119"/>
      <c r="S21" s="119"/>
      <c r="T21" s="119"/>
      <c r="U21" s="120"/>
      <c r="V21" s="121" t="s">
        <v>53</v>
      </c>
      <c r="W21" s="122">
        <v>4</v>
      </c>
      <c r="X21" s="118"/>
      <c r="Y21" s="119"/>
      <c r="Z21" s="119"/>
      <c r="AA21" s="119"/>
      <c r="AB21" s="119"/>
      <c r="AC21" s="119"/>
      <c r="AD21" s="119"/>
      <c r="AE21" s="120"/>
      <c r="AF21" s="121"/>
      <c r="AG21" s="122"/>
      <c r="AH21" s="118"/>
      <c r="AI21" s="119"/>
      <c r="AJ21" s="119"/>
      <c r="AK21" s="119"/>
      <c r="AL21" s="119"/>
      <c r="AM21" s="119"/>
      <c r="AN21" s="119"/>
      <c r="AO21" s="120"/>
      <c r="AP21" s="121"/>
      <c r="AQ21" s="122"/>
      <c r="AR21" s="118"/>
      <c r="AS21" s="119"/>
      <c r="AT21" s="119"/>
      <c r="AU21" s="119"/>
      <c r="AV21" s="119"/>
      <c r="AW21" s="119"/>
      <c r="AX21" s="119"/>
      <c r="AY21" s="120"/>
      <c r="AZ21" s="121"/>
      <c r="BA21" s="122"/>
      <c r="BB21" s="118"/>
      <c r="BC21" s="119"/>
      <c r="BD21" s="119"/>
      <c r="BE21" s="119"/>
      <c r="BF21" s="119"/>
      <c r="BG21" s="119"/>
      <c r="BH21" s="119"/>
      <c r="BI21" s="120"/>
      <c r="BJ21" s="121"/>
      <c r="BK21" s="122"/>
      <c r="BL21" s="118"/>
      <c r="BM21" s="119"/>
      <c r="BN21" s="119"/>
      <c r="BO21" s="119"/>
      <c r="BP21" s="119"/>
      <c r="BQ21" s="119"/>
      <c r="BR21" s="119"/>
      <c r="BS21" s="120"/>
      <c r="BT21" s="121"/>
      <c r="BU21" s="123"/>
      <c r="BV21" s="118"/>
      <c r="BW21" s="119"/>
      <c r="BX21" s="119"/>
      <c r="BY21" s="119"/>
      <c r="BZ21" s="119"/>
      <c r="CA21" s="119"/>
      <c r="CB21" s="119"/>
      <c r="CC21" s="120"/>
      <c r="CD21" s="121"/>
      <c r="CE21" s="180"/>
      <c r="CF21" s="183">
        <f>(CE21+BU21+BK21+BA21+AQ21+AG21+W21)</f>
        <v>4</v>
      </c>
    </row>
    <row r="22" spans="1:84" s="11" customFormat="1" ht="23.25" customHeight="1">
      <c r="A22" s="144">
        <v>2</v>
      </c>
      <c r="B22" s="228" t="s">
        <v>98</v>
      </c>
      <c r="C22" s="261"/>
      <c r="D22" s="291"/>
      <c r="E22" s="128">
        <f aca="true" t="shared" si="26" ref="E22:E27">SUM(F22:M22)</f>
        <v>15</v>
      </c>
      <c r="F22" s="117">
        <f aca="true" t="shared" si="27" ref="F22:F27">SUM(N22+X22+AH22+AR22+BB22+BL22+BV22)</f>
        <v>0</v>
      </c>
      <c r="G22" s="117">
        <f aca="true" t="shared" si="28" ref="G22:G27">SUM(O22+Y22+AI22+AS22+BC22+BM22+BW22)</f>
        <v>15</v>
      </c>
      <c r="H22" s="117">
        <f aca="true" t="shared" si="29" ref="H22:H27">SUM(P22+Z22+AJ22+AT22+BD22+BN22+BX22)</f>
        <v>0</v>
      </c>
      <c r="I22" s="117">
        <f aca="true" t="shared" si="30" ref="I22:I27">SUM(Q22+AA22+AK22+AU22+BE22+BO22+BY22)</f>
        <v>0</v>
      </c>
      <c r="J22" s="117">
        <f aca="true" t="shared" si="31" ref="J22:J27">SUM(R22+AB22+AL22+AV22+BF22+BP22+BZ22)</f>
        <v>0</v>
      </c>
      <c r="K22" s="117">
        <f aca="true" t="shared" si="32" ref="K22:K27">SUM(S22+AC22+AM22+AW22+BG22+BQ22+CA22)</f>
        <v>0</v>
      </c>
      <c r="L22" s="117">
        <f aca="true" t="shared" si="33" ref="L22:L27">SUM(T22+AD22+AN22+AX22+BH22+BR22+CB22)</f>
        <v>0</v>
      </c>
      <c r="M22" s="117">
        <f aca="true" t="shared" si="34" ref="M22:M27">SUM(U22+AE22+AO22+AY22+BI22+BS22+CC22)</f>
        <v>0</v>
      </c>
      <c r="N22" s="118"/>
      <c r="O22" s="119">
        <v>15</v>
      </c>
      <c r="P22" s="119"/>
      <c r="Q22" s="119"/>
      <c r="R22" s="119"/>
      <c r="S22" s="119"/>
      <c r="T22" s="119"/>
      <c r="U22" s="120"/>
      <c r="V22" s="121"/>
      <c r="W22" s="122">
        <v>2</v>
      </c>
      <c r="X22" s="118"/>
      <c r="Y22" s="119"/>
      <c r="Z22" s="119"/>
      <c r="AA22" s="119"/>
      <c r="AB22" s="320"/>
      <c r="AC22" s="119"/>
      <c r="AD22" s="119"/>
      <c r="AE22" s="120"/>
      <c r="AF22" s="121"/>
      <c r="AG22" s="122"/>
      <c r="AH22" s="118"/>
      <c r="AI22" s="119"/>
      <c r="AJ22" s="119"/>
      <c r="AK22" s="119"/>
      <c r="AL22" s="119"/>
      <c r="AM22" s="119"/>
      <c r="AN22" s="119"/>
      <c r="AO22" s="120"/>
      <c r="AP22" s="121"/>
      <c r="AQ22" s="122"/>
      <c r="AR22" s="118"/>
      <c r="AS22" s="119"/>
      <c r="AT22" s="119"/>
      <c r="AU22" s="119"/>
      <c r="AV22" s="119"/>
      <c r="AW22" s="119"/>
      <c r="AX22" s="119"/>
      <c r="AY22" s="120"/>
      <c r="AZ22" s="121"/>
      <c r="BA22" s="122"/>
      <c r="BB22" s="118"/>
      <c r="BC22" s="119"/>
      <c r="BD22" s="119"/>
      <c r="BE22" s="119"/>
      <c r="BF22" s="119"/>
      <c r="BG22" s="119"/>
      <c r="BH22" s="119"/>
      <c r="BI22" s="120"/>
      <c r="BJ22" s="121"/>
      <c r="BK22" s="122"/>
      <c r="BL22" s="118"/>
      <c r="BM22" s="119"/>
      <c r="BN22" s="119"/>
      <c r="BO22" s="119"/>
      <c r="BP22" s="119"/>
      <c r="BQ22" s="119"/>
      <c r="BR22" s="119"/>
      <c r="BS22" s="120"/>
      <c r="BT22" s="121"/>
      <c r="BU22" s="123"/>
      <c r="BV22" s="118"/>
      <c r="BW22" s="119"/>
      <c r="BX22" s="119"/>
      <c r="BY22" s="119"/>
      <c r="BZ22" s="119"/>
      <c r="CA22" s="119"/>
      <c r="CB22" s="119"/>
      <c r="CC22" s="120"/>
      <c r="CD22" s="121"/>
      <c r="CE22" s="180"/>
      <c r="CF22" s="183">
        <f aca="true" t="shared" si="35" ref="CF22:CF27">(CE22+BU22+BK22+BA22+AQ22+AG22+W22)</f>
        <v>2</v>
      </c>
    </row>
    <row r="23" spans="1:84" s="11" customFormat="1" ht="41.25" customHeight="1">
      <c r="A23" s="144">
        <v>3</v>
      </c>
      <c r="B23" s="225" t="s">
        <v>100</v>
      </c>
      <c r="C23" s="262" t="s">
        <v>48</v>
      </c>
      <c r="D23" s="292"/>
      <c r="E23" s="128">
        <f t="shared" si="26"/>
        <v>90</v>
      </c>
      <c r="F23" s="117">
        <f t="shared" si="27"/>
        <v>30</v>
      </c>
      <c r="G23" s="117">
        <f t="shared" si="28"/>
        <v>0</v>
      </c>
      <c r="H23" s="117">
        <f t="shared" si="29"/>
        <v>45</v>
      </c>
      <c r="I23" s="117">
        <f t="shared" si="30"/>
        <v>0</v>
      </c>
      <c r="J23" s="117">
        <f t="shared" si="31"/>
        <v>15</v>
      </c>
      <c r="K23" s="117">
        <f t="shared" si="32"/>
        <v>0</v>
      </c>
      <c r="L23" s="117">
        <f t="shared" si="33"/>
        <v>0</v>
      </c>
      <c r="M23" s="117">
        <f t="shared" si="34"/>
        <v>0</v>
      </c>
      <c r="N23" s="118">
        <v>15</v>
      </c>
      <c r="O23" s="119"/>
      <c r="P23" s="119">
        <v>15</v>
      </c>
      <c r="Q23" s="119"/>
      <c r="R23" s="119">
        <v>15</v>
      </c>
      <c r="S23" s="119"/>
      <c r="T23" s="119"/>
      <c r="U23" s="120"/>
      <c r="V23" s="121"/>
      <c r="W23" s="122">
        <v>3</v>
      </c>
      <c r="X23" s="118">
        <v>15</v>
      </c>
      <c r="Y23" s="119"/>
      <c r="Z23" s="119">
        <v>30</v>
      </c>
      <c r="AA23" s="119"/>
      <c r="AB23" s="119"/>
      <c r="AC23" s="119"/>
      <c r="AD23" s="119"/>
      <c r="AE23" s="120"/>
      <c r="AF23" s="121" t="s">
        <v>53</v>
      </c>
      <c r="AG23" s="122">
        <v>4</v>
      </c>
      <c r="AH23" s="118"/>
      <c r="AI23" s="119"/>
      <c r="AJ23" s="119"/>
      <c r="AK23" s="119"/>
      <c r="AL23" s="119"/>
      <c r="AM23" s="119"/>
      <c r="AN23" s="119"/>
      <c r="AO23" s="120"/>
      <c r="AP23" s="121"/>
      <c r="AQ23" s="122"/>
      <c r="AR23" s="118"/>
      <c r="AS23" s="119"/>
      <c r="AT23" s="119"/>
      <c r="AU23" s="119"/>
      <c r="AV23" s="119"/>
      <c r="AW23" s="119"/>
      <c r="AX23" s="119"/>
      <c r="AY23" s="120"/>
      <c r="AZ23" s="121"/>
      <c r="BA23" s="122"/>
      <c r="BB23" s="118"/>
      <c r="BC23" s="119"/>
      <c r="BD23" s="119"/>
      <c r="BE23" s="119"/>
      <c r="BF23" s="119"/>
      <c r="BG23" s="119"/>
      <c r="BH23" s="119"/>
      <c r="BI23" s="120"/>
      <c r="BJ23" s="121"/>
      <c r="BK23" s="122"/>
      <c r="BL23" s="118"/>
      <c r="BM23" s="119"/>
      <c r="BN23" s="119"/>
      <c r="BO23" s="119"/>
      <c r="BP23" s="119"/>
      <c r="BQ23" s="119"/>
      <c r="BR23" s="119"/>
      <c r="BS23" s="120"/>
      <c r="BT23" s="121"/>
      <c r="BU23" s="123"/>
      <c r="BV23" s="118"/>
      <c r="BW23" s="119"/>
      <c r="BX23" s="119"/>
      <c r="BY23" s="119"/>
      <c r="BZ23" s="119"/>
      <c r="CA23" s="119"/>
      <c r="CB23" s="119"/>
      <c r="CC23" s="120"/>
      <c r="CD23" s="121"/>
      <c r="CE23" s="180"/>
      <c r="CF23" s="183">
        <f t="shared" si="35"/>
        <v>7</v>
      </c>
    </row>
    <row r="24" spans="1:84" s="11" customFormat="1" ht="12.75">
      <c r="A24" s="144">
        <v>4</v>
      </c>
      <c r="B24" s="222" t="s">
        <v>54</v>
      </c>
      <c r="C24" s="256"/>
      <c r="D24" s="287" t="s">
        <v>49</v>
      </c>
      <c r="E24" s="128">
        <f t="shared" si="26"/>
        <v>15</v>
      </c>
      <c r="F24" s="117">
        <f t="shared" si="27"/>
        <v>15</v>
      </c>
      <c r="G24" s="117">
        <f t="shared" si="28"/>
        <v>0</v>
      </c>
      <c r="H24" s="117">
        <f t="shared" si="29"/>
        <v>0</v>
      </c>
      <c r="I24" s="117">
        <f t="shared" si="30"/>
        <v>0</v>
      </c>
      <c r="J24" s="117">
        <f t="shared" si="31"/>
        <v>0</v>
      </c>
      <c r="K24" s="117">
        <f t="shared" si="32"/>
        <v>0</v>
      </c>
      <c r="L24" s="117">
        <f t="shared" si="33"/>
        <v>0</v>
      </c>
      <c r="M24" s="117">
        <f t="shared" si="34"/>
        <v>0</v>
      </c>
      <c r="N24" s="118">
        <v>15</v>
      </c>
      <c r="O24" s="119"/>
      <c r="P24" s="119"/>
      <c r="Q24" s="119"/>
      <c r="R24" s="119"/>
      <c r="S24" s="119"/>
      <c r="T24" s="119"/>
      <c r="U24" s="120"/>
      <c r="V24" s="121"/>
      <c r="W24" s="124">
        <v>2</v>
      </c>
      <c r="X24" s="118"/>
      <c r="Y24" s="119"/>
      <c r="Z24" s="119"/>
      <c r="AA24" s="119"/>
      <c r="AB24" s="119"/>
      <c r="AC24" s="119"/>
      <c r="AD24" s="119"/>
      <c r="AE24" s="120"/>
      <c r="AF24" s="121"/>
      <c r="AG24" s="124"/>
      <c r="AH24" s="118"/>
      <c r="AI24" s="119"/>
      <c r="AJ24" s="119"/>
      <c r="AK24" s="119"/>
      <c r="AL24" s="119"/>
      <c r="AM24" s="119"/>
      <c r="AN24" s="119"/>
      <c r="AO24" s="120"/>
      <c r="AP24" s="121"/>
      <c r="AQ24" s="124"/>
      <c r="AR24" s="118"/>
      <c r="AS24" s="119"/>
      <c r="AT24" s="119"/>
      <c r="AU24" s="119"/>
      <c r="AV24" s="119"/>
      <c r="AW24" s="119"/>
      <c r="AX24" s="119"/>
      <c r="AY24" s="120"/>
      <c r="AZ24" s="121"/>
      <c r="BA24" s="124"/>
      <c r="BB24" s="118"/>
      <c r="BC24" s="119"/>
      <c r="BD24" s="119"/>
      <c r="BE24" s="119"/>
      <c r="BF24" s="119"/>
      <c r="BG24" s="119"/>
      <c r="BH24" s="119"/>
      <c r="BI24" s="120"/>
      <c r="BJ24" s="121"/>
      <c r="BK24" s="124"/>
      <c r="BL24" s="118"/>
      <c r="BM24" s="119"/>
      <c r="BN24" s="119"/>
      <c r="BO24" s="119"/>
      <c r="BP24" s="119"/>
      <c r="BQ24" s="119"/>
      <c r="BR24" s="119"/>
      <c r="BS24" s="120"/>
      <c r="BT24" s="121"/>
      <c r="BU24" s="125"/>
      <c r="BV24" s="118"/>
      <c r="BW24" s="119"/>
      <c r="BX24" s="119"/>
      <c r="BY24" s="119"/>
      <c r="BZ24" s="119"/>
      <c r="CA24" s="119"/>
      <c r="CB24" s="119"/>
      <c r="CC24" s="120"/>
      <c r="CD24" s="121"/>
      <c r="CE24" s="181"/>
      <c r="CF24" s="183">
        <f t="shared" si="35"/>
        <v>2</v>
      </c>
    </row>
    <row r="25" spans="1:84" s="11" customFormat="1" ht="31.5" customHeight="1">
      <c r="A25" s="144">
        <v>5</v>
      </c>
      <c r="B25" s="228" t="s">
        <v>67</v>
      </c>
      <c r="C25" s="261" t="s">
        <v>48</v>
      </c>
      <c r="D25" s="291"/>
      <c r="E25" s="128">
        <f t="shared" si="26"/>
        <v>25</v>
      </c>
      <c r="F25" s="117">
        <f t="shared" si="27"/>
        <v>15</v>
      </c>
      <c r="G25" s="117">
        <f t="shared" si="28"/>
        <v>10</v>
      </c>
      <c r="H25" s="117">
        <f t="shared" si="29"/>
        <v>0</v>
      </c>
      <c r="I25" s="117">
        <f t="shared" si="30"/>
        <v>0</v>
      </c>
      <c r="J25" s="117">
        <f t="shared" si="31"/>
        <v>0</v>
      </c>
      <c r="K25" s="117">
        <f t="shared" si="32"/>
        <v>0</v>
      </c>
      <c r="L25" s="117">
        <f t="shared" si="33"/>
        <v>0</v>
      </c>
      <c r="M25" s="117">
        <f t="shared" si="34"/>
        <v>0</v>
      </c>
      <c r="N25" s="118"/>
      <c r="O25" s="119"/>
      <c r="P25" s="119"/>
      <c r="Q25" s="119"/>
      <c r="R25" s="119"/>
      <c r="S25" s="119"/>
      <c r="T25" s="119"/>
      <c r="U25" s="120"/>
      <c r="V25" s="121"/>
      <c r="W25" s="124"/>
      <c r="X25" s="118">
        <v>15</v>
      </c>
      <c r="Y25" s="119">
        <v>10</v>
      </c>
      <c r="Z25" s="119"/>
      <c r="AA25" s="119"/>
      <c r="AB25" s="119"/>
      <c r="AC25" s="119"/>
      <c r="AD25" s="119"/>
      <c r="AE25" s="120"/>
      <c r="AF25" s="121"/>
      <c r="AG25" s="124">
        <v>3</v>
      </c>
      <c r="AH25" s="118"/>
      <c r="AI25" s="119"/>
      <c r="AJ25" s="119"/>
      <c r="AK25" s="119"/>
      <c r="AL25" s="119"/>
      <c r="AM25" s="119"/>
      <c r="AN25" s="119"/>
      <c r="AO25" s="120"/>
      <c r="AP25" s="121"/>
      <c r="AQ25" s="124"/>
      <c r="AR25" s="118"/>
      <c r="AS25" s="119"/>
      <c r="AT25" s="119"/>
      <c r="AU25" s="119"/>
      <c r="AV25" s="119"/>
      <c r="AW25" s="119"/>
      <c r="AX25" s="119"/>
      <c r="AY25" s="120"/>
      <c r="AZ25" s="121"/>
      <c r="BA25" s="124"/>
      <c r="BB25" s="118"/>
      <c r="BC25" s="119"/>
      <c r="BD25" s="119"/>
      <c r="BE25" s="119"/>
      <c r="BF25" s="119"/>
      <c r="BG25" s="119"/>
      <c r="BH25" s="119"/>
      <c r="BI25" s="120"/>
      <c r="BJ25" s="121"/>
      <c r="BK25" s="124"/>
      <c r="BL25" s="118"/>
      <c r="BM25" s="119"/>
      <c r="BN25" s="119"/>
      <c r="BO25" s="119"/>
      <c r="BP25" s="119"/>
      <c r="BQ25" s="119"/>
      <c r="BR25" s="119"/>
      <c r="BS25" s="120"/>
      <c r="BT25" s="121"/>
      <c r="BU25" s="125"/>
      <c r="BV25" s="118"/>
      <c r="BW25" s="119"/>
      <c r="BX25" s="119"/>
      <c r="BY25" s="119"/>
      <c r="BZ25" s="119"/>
      <c r="CA25" s="119"/>
      <c r="CB25" s="119"/>
      <c r="CC25" s="120"/>
      <c r="CD25" s="121"/>
      <c r="CE25" s="181"/>
      <c r="CF25" s="183">
        <f t="shared" si="35"/>
        <v>3</v>
      </c>
    </row>
    <row r="26" spans="1:84" s="11" customFormat="1" ht="12.75">
      <c r="A26" s="144">
        <v>6</v>
      </c>
      <c r="B26" s="330"/>
      <c r="C26" s="256"/>
      <c r="D26" s="287"/>
      <c r="E26" s="128">
        <f t="shared" si="26"/>
        <v>0</v>
      </c>
      <c r="F26" s="117">
        <f t="shared" si="27"/>
        <v>0</v>
      </c>
      <c r="G26" s="117">
        <f t="shared" si="28"/>
        <v>0</v>
      </c>
      <c r="H26" s="117">
        <f t="shared" si="29"/>
        <v>0</v>
      </c>
      <c r="I26" s="117">
        <f t="shared" si="30"/>
        <v>0</v>
      </c>
      <c r="J26" s="117">
        <f t="shared" si="31"/>
        <v>0</v>
      </c>
      <c r="K26" s="117">
        <f t="shared" si="32"/>
        <v>0</v>
      </c>
      <c r="L26" s="117">
        <f t="shared" si="33"/>
        <v>0</v>
      </c>
      <c r="M26" s="117">
        <f t="shared" si="34"/>
        <v>0</v>
      </c>
      <c r="N26" s="118"/>
      <c r="O26" s="119"/>
      <c r="P26" s="119"/>
      <c r="Q26" s="119"/>
      <c r="R26" s="119"/>
      <c r="S26" s="119"/>
      <c r="T26" s="119"/>
      <c r="U26" s="120"/>
      <c r="V26" s="121"/>
      <c r="W26" s="124"/>
      <c r="X26" s="118"/>
      <c r="Y26" s="119"/>
      <c r="Z26" s="119"/>
      <c r="AA26" s="119"/>
      <c r="AB26" s="119"/>
      <c r="AC26" s="119"/>
      <c r="AD26" s="119"/>
      <c r="AE26" s="120"/>
      <c r="AF26" s="121"/>
      <c r="AG26" s="124"/>
      <c r="AH26" s="118"/>
      <c r="AI26" s="119"/>
      <c r="AJ26" s="119"/>
      <c r="AK26" s="119"/>
      <c r="AL26" s="119"/>
      <c r="AM26" s="119"/>
      <c r="AN26" s="119"/>
      <c r="AO26" s="120"/>
      <c r="AP26" s="121"/>
      <c r="AQ26" s="124"/>
      <c r="AR26" s="118"/>
      <c r="AS26" s="119"/>
      <c r="AT26" s="119"/>
      <c r="AU26" s="119"/>
      <c r="AV26" s="119"/>
      <c r="AW26" s="119"/>
      <c r="AX26" s="119"/>
      <c r="AY26" s="120"/>
      <c r="AZ26" s="121"/>
      <c r="BA26" s="124"/>
      <c r="BB26" s="118"/>
      <c r="BC26" s="119"/>
      <c r="BD26" s="119"/>
      <c r="BE26" s="119"/>
      <c r="BF26" s="119"/>
      <c r="BG26" s="119"/>
      <c r="BH26" s="119"/>
      <c r="BI26" s="120"/>
      <c r="BJ26" s="121"/>
      <c r="BK26" s="124"/>
      <c r="BL26" s="118"/>
      <c r="BM26" s="119"/>
      <c r="BN26" s="119"/>
      <c r="BO26" s="119"/>
      <c r="BP26" s="119"/>
      <c r="BQ26" s="119"/>
      <c r="BR26" s="119"/>
      <c r="BS26" s="120"/>
      <c r="BT26" s="121"/>
      <c r="BU26" s="125"/>
      <c r="BV26" s="118"/>
      <c r="BW26" s="119"/>
      <c r="BX26" s="119"/>
      <c r="BY26" s="119"/>
      <c r="BZ26" s="119"/>
      <c r="CA26" s="119"/>
      <c r="CB26" s="119"/>
      <c r="CC26" s="120"/>
      <c r="CD26" s="121"/>
      <c r="CE26" s="181"/>
      <c r="CF26" s="183">
        <f t="shared" si="35"/>
        <v>0</v>
      </c>
    </row>
    <row r="27" spans="1:84" s="11" customFormat="1" ht="12.75">
      <c r="A27" s="144">
        <v>7</v>
      </c>
      <c r="B27" s="222"/>
      <c r="C27" s="256"/>
      <c r="D27" s="293"/>
      <c r="E27" s="128">
        <f t="shared" si="26"/>
        <v>0</v>
      </c>
      <c r="F27" s="117">
        <f t="shared" si="27"/>
        <v>0</v>
      </c>
      <c r="G27" s="117">
        <f t="shared" si="28"/>
        <v>0</v>
      </c>
      <c r="H27" s="117">
        <f t="shared" si="29"/>
        <v>0</v>
      </c>
      <c r="I27" s="117">
        <f t="shared" si="30"/>
        <v>0</v>
      </c>
      <c r="J27" s="117">
        <f t="shared" si="31"/>
        <v>0</v>
      </c>
      <c r="K27" s="117">
        <f t="shared" si="32"/>
        <v>0</v>
      </c>
      <c r="L27" s="117">
        <f t="shared" si="33"/>
        <v>0</v>
      </c>
      <c r="M27" s="117">
        <f t="shared" si="34"/>
        <v>0</v>
      </c>
      <c r="N27" s="118"/>
      <c r="O27" s="119"/>
      <c r="P27" s="119"/>
      <c r="Q27" s="119"/>
      <c r="R27" s="119"/>
      <c r="S27" s="119"/>
      <c r="T27" s="119"/>
      <c r="U27" s="120"/>
      <c r="V27" s="121"/>
      <c r="W27" s="124"/>
      <c r="X27" s="118"/>
      <c r="Y27" s="119"/>
      <c r="Z27" s="119"/>
      <c r="AA27" s="119"/>
      <c r="AB27" s="119"/>
      <c r="AC27" s="119"/>
      <c r="AD27" s="119"/>
      <c r="AE27" s="120"/>
      <c r="AF27" s="121"/>
      <c r="AG27" s="124"/>
      <c r="AH27" s="118"/>
      <c r="AI27" s="119"/>
      <c r="AJ27" s="119"/>
      <c r="AK27" s="119"/>
      <c r="AL27" s="119"/>
      <c r="AM27" s="119"/>
      <c r="AN27" s="119"/>
      <c r="AO27" s="120"/>
      <c r="AP27" s="121"/>
      <c r="AQ27" s="124"/>
      <c r="AR27" s="118"/>
      <c r="AS27" s="119"/>
      <c r="AT27" s="119"/>
      <c r="AU27" s="119"/>
      <c r="AV27" s="119"/>
      <c r="AW27" s="119"/>
      <c r="AX27" s="119"/>
      <c r="AY27" s="120"/>
      <c r="AZ27" s="121"/>
      <c r="BA27" s="124"/>
      <c r="BB27" s="118"/>
      <c r="BC27" s="119"/>
      <c r="BD27" s="119"/>
      <c r="BE27" s="119"/>
      <c r="BF27" s="119"/>
      <c r="BG27" s="119"/>
      <c r="BH27" s="119"/>
      <c r="BI27" s="120"/>
      <c r="BJ27" s="121"/>
      <c r="BK27" s="124"/>
      <c r="BL27" s="118"/>
      <c r="BM27" s="119"/>
      <c r="BN27" s="119"/>
      <c r="BO27" s="119"/>
      <c r="BP27" s="119"/>
      <c r="BQ27" s="119"/>
      <c r="BR27" s="119"/>
      <c r="BS27" s="120"/>
      <c r="BT27" s="121"/>
      <c r="BU27" s="125"/>
      <c r="BV27" s="118"/>
      <c r="BW27" s="119"/>
      <c r="BX27" s="119"/>
      <c r="BY27" s="119"/>
      <c r="BZ27" s="119"/>
      <c r="CA27" s="119"/>
      <c r="CB27" s="119"/>
      <c r="CC27" s="120"/>
      <c r="CD27" s="121"/>
      <c r="CE27" s="181"/>
      <c r="CF27" s="183">
        <f t="shared" si="35"/>
        <v>0</v>
      </c>
    </row>
    <row r="28" spans="1:84" s="11" customFormat="1" ht="16.5" customHeight="1">
      <c r="A28" s="14"/>
      <c r="B28" s="1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4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45"/>
    </row>
    <row r="29" spans="1:84" s="70" customFormat="1" ht="22.5" customHeight="1">
      <c r="A29" s="80" t="s">
        <v>16</v>
      </c>
      <c r="B29" s="331" t="s">
        <v>71</v>
      </c>
      <c r="C29" s="263"/>
      <c r="D29" s="263"/>
      <c r="E29" s="66">
        <f aca="true" t="shared" si="36" ref="E29:U29">SUM(E30:E37)</f>
        <v>285</v>
      </c>
      <c r="F29" s="66">
        <f t="shared" si="36"/>
        <v>110</v>
      </c>
      <c r="G29" s="66">
        <f t="shared" si="36"/>
        <v>115</v>
      </c>
      <c r="H29" s="66">
        <f t="shared" si="36"/>
        <v>0</v>
      </c>
      <c r="I29" s="66">
        <f t="shared" si="36"/>
        <v>0</v>
      </c>
      <c r="J29" s="66">
        <f t="shared" si="36"/>
        <v>60</v>
      </c>
      <c r="K29" s="66">
        <f t="shared" si="36"/>
        <v>0</v>
      </c>
      <c r="L29" s="66">
        <f t="shared" si="36"/>
        <v>0</v>
      </c>
      <c r="M29" s="66">
        <f t="shared" si="36"/>
        <v>0</v>
      </c>
      <c r="N29" s="58">
        <f t="shared" si="36"/>
        <v>45</v>
      </c>
      <c r="O29" s="58">
        <f t="shared" si="36"/>
        <v>45</v>
      </c>
      <c r="P29" s="58">
        <f t="shared" si="36"/>
        <v>0</v>
      </c>
      <c r="Q29" s="58">
        <f t="shared" si="36"/>
        <v>0</v>
      </c>
      <c r="R29" s="58">
        <f t="shared" si="36"/>
        <v>10</v>
      </c>
      <c r="S29" s="58">
        <f t="shared" si="36"/>
        <v>0</v>
      </c>
      <c r="T29" s="58">
        <f t="shared" si="36"/>
        <v>0</v>
      </c>
      <c r="U29" s="58">
        <f t="shared" si="36"/>
        <v>0</v>
      </c>
      <c r="V29" s="68">
        <f>COUNTIF(V30:V37,"E")</f>
        <v>1</v>
      </c>
      <c r="W29" s="68">
        <f aca="true" t="shared" si="37" ref="W29:AE29">SUM(W30:W37)</f>
        <v>11</v>
      </c>
      <c r="X29" s="67">
        <f t="shared" si="37"/>
        <v>35</v>
      </c>
      <c r="Y29" s="67">
        <f t="shared" si="37"/>
        <v>40</v>
      </c>
      <c r="Z29" s="67">
        <f t="shared" si="37"/>
        <v>0</v>
      </c>
      <c r="AA29" s="67">
        <f t="shared" si="37"/>
        <v>0</v>
      </c>
      <c r="AB29" s="67">
        <f t="shared" si="37"/>
        <v>30</v>
      </c>
      <c r="AC29" s="67">
        <f t="shared" si="37"/>
        <v>0</v>
      </c>
      <c r="AD29" s="67">
        <f t="shared" si="37"/>
        <v>0</v>
      </c>
      <c r="AE29" s="67">
        <f t="shared" si="37"/>
        <v>0</v>
      </c>
      <c r="AF29" s="68">
        <f>COUNTIF(AF30:AF37,"E")</f>
        <v>3</v>
      </c>
      <c r="AG29" s="68">
        <f aca="true" t="shared" si="38" ref="AG29:AO29">SUM(AG30:AG37)</f>
        <v>10</v>
      </c>
      <c r="AH29" s="67">
        <f t="shared" si="38"/>
        <v>30</v>
      </c>
      <c r="AI29" s="67">
        <f t="shared" si="38"/>
        <v>30</v>
      </c>
      <c r="AJ29" s="67">
        <f t="shared" si="38"/>
        <v>0</v>
      </c>
      <c r="AK29" s="67">
        <f t="shared" si="38"/>
        <v>0</v>
      </c>
      <c r="AL29" s="67">
        <f t="shared" si="38"/>
        <v>20</v>
      </c>
      <c r="AM29" s="67">
        <f t="shared" si="38"/>
        <v>0</v>
      </c>
      <c r="AN29" s="67">
        <f t="shared" si="38"/>
        <v>0</v>
      </c>
      <c r="AO29" s="67">
        <f t="shared" si="38"/>
        <v>0</v>
      </c>
      <c r="AP29" s="68">
        <f>COUNTIF(AP30:AP37,"E")</f>
        <v>2</v>
      </c>
      <c r="AQ29" s="68">
        <f aca="true" t="shared" si="39" ref="AQ29:AY29">SUM(AQ30:AQ37)</f>
        <v>8</v>
      </c>
      <c r="AR29" s="67">
        <f t="shared" si="39"/>
        <v>0</v>
      </c>
      <c r="AS29" s="67">
        <f t="shared" si="39"/>
        <v>0</v>
      </c>
      <c r="AT29" s="67">
        <f t="shared" si="39"/>
        <v>0</v>
      </c>
      <c r="AU29" s="67">
        <f t="shared" si="39"/>
        <v>0</v>
      </c>
      <c r="AV29" s="67">
        <f t="shared" si="39"/>
        <v>0</v>
      </c>
      <c r="AW29" s="67">
        <f t="shared" si="39"/>
        <v>0</v>
      </c>
      <c r="AX29" s="67">
        <f t="shared" si="39"/>
        <v>0</v>
      </c>
      <c r="AY29" s="67">
        <f t="shared" si="39"/>
        <v>0</v>
      </c>
      <c r="AZ29" s="68">
        <f>COUNTIF(AZ30:AZ37,"E")</f>
        <v>0</v>
      </c>
      <c r="BA29" s="68">
        <f aca="true" t="shared" si="40" ref="BA29:BI29">SUM(BA30:BA37)</f>
        <v>0</v>
      </c>
      <c r="BB29" s="67">
        <f t="shared" si="40"/>
        <v>0</v>
      </c>
      <c r="BC29" s="67">
        <f t="shared" si="40"/>
        <v>0</v>
      </c>
      <c r="BD29" s="67">
        <f t="shared" si="40"/>
        <v>0</v>
      </c>
      <c r="BE29" s="67">
        <f t="shared" si="40"/>
        <v>0</v>
      </c>
      <c r="BF29" s="67">
        <f t="shared" si="40"/>
        <v>0</v>
      </c>
      <c r="BG29" s="67">
        <f t="shared" si="40"/>
        <v>0</v>
      </c>
      <c r="BH29" s="67">
        <f t="shared" si="40"/>
        <v>0</v>
      </c>
      <c r="BI29" s="67">
        <f t="shared" si="40"/>
        <v>0</v>
      </c>
      <c r="BJ29" s="68">
        <f>COUNTIF(BJ30:BJ37,"E")</f>
        <v>0</v>
      </c>
      <c r="BK29" s="68">
        <f aca="true" t="shared" si="41" ref="BK29:BS29">SUM(BK30:BK37)</f>
        <v>0</v>
      </c>
      <c r="BL29" s="67">
        <f t="shared" si="41"/>
        <v>0</v>
      </c>
      <c r="BM29" s="67">
        <f t="shared" si="41"/>
        <v>0</v>
      </c>
      <c r="BN29" s="67">
        <f t="shared" si="41"/>
        <v>0</v>
      </c>
      <c r="BO29" s="67">
        <f t="shared" si="41"/>
        <v>0</v>
      </c>
      <c r="BP29" s="67">
        <f t="shared" si="41"/>
        <v>0</v>
      </c>
      <c r="BQ29" s="67">
        <f t="shared" si="41"/>
        <v>0</v>
      </c>
      <c r="BR29" s="67">
        <f t="shared" si="41"/>
        <v>0</v>
      </c>
      <c r="BS29" s="67">
        <f t="shared" si="41"/>
        <v>0</v>
      </c>
      <c r="BT29" s="68">
        <f>COUNTIF(BT30:BT37,"E")</f>
        <v>0</v>
      </c>
      <c r="BU29" s="83">
        <f aca="true" t="shared" si="42" ref="BU29:CC29">SUM(BU30:BU37)</f>
        <v>0</v>
      </c>
      <c r="BV29" s="67">
        <f t="shared" si="42"/>
        <v>0</v>
      </c>
      <c r="BW29" s="67">
        <f t="shared" si="42"/>
        <v>0</v>
      </c>
      <c r="BX29" s="67">
        <f t="shared" si="42"/>
        <v>0</v>
      </c>
      <c r="BY29" s="67">
        <f t="shared" si="42"/>
        <v>0</v>
      </c>
      <c r="BZ29" s="67">
        <f t="shared" si="42"/>
        <v>0</v>
      </c>
      <c r="CA29" s="67">
        <f t="shared" si="42"/>
        <v>0</v>
      </c>
      <c r="CB29" s="67">
        <f t="shared" si="42"/>
        <v>0</v>
      </c>
      <c r="CC29" s="67">
        <f t="shared" si="42"/>
        <v>0</v>
      </c>
      <c r="CD29" s="68">
        <f>COUNTIF(CD30:CD37,"E")</f>
        <v>0</v>
      </c>
      <c r="CE29" s="184">
        <f>SUM(CE30:CE37)</f>
        <v>0</v>
      </c>
      <c r="CF29" s="185">
        <f>SUM(CF30:CF37)</f>
        <v>29</v>
      </c>
    </row>
    <row r="30" spans="1:84" s="11" customFormat="1" ht="30" customHeight="1">
      <c r="A30" s="143">
        <v>1</v>
      </c>
      <c r="B30" s="226" t="s">
        <v>51</v>
      </c>
      <c r="C30" s="264" t="s">
        <v>48</v>
      </c>
      <c r="D30" s="323" t="s">
        <v>49</v>
      </c>
      <c r="E30" s="116">
        <f>SUM(F30:M30)</f>
        <v>60</v>
      </c>
      <c r="F30" s="117">
        <f aca="true" t="shared" si="43" ref="F30:M30">SUM(N30+X30+AH30+AR30+BB30+BL30+BV30)</f>
        <v>25</v>
      </c>
      <c r="G30" s="117">
        <f t="shared" si="43"/>
        <v>25</v>
      </c>
      <c r="H30" s="117">
        <f t="shared" si="43"/>
        <v>0</v>
      </c>
      <c r="I30" s="117">
        <f t="shared" si="43"/>
        <v>0</v>
      </c>
      <c r="J30" s="117">
        <f t="shared" si="43"/>
        <v>10</v>
      </c>
      <c r="K30" s="117">
        <f t="shared" si="43"/>
        <v>0</v>
      </c>
      <c r="L30" s="117">
        <f t="shared" si="43"/>
        <v>0</v>
      </c>
      <c r="M30" s="117">
        <f t="shared" si="43"/>
        <v>0</v>
      </c>
      <c r="N30" s="118">
        <v>15</v>
      </c>
      <c r="O30" s="119">
        <v>15</v>
      </c>
      <c r="P30" s="119"/>
      <c r="Q30" s="119"/>
      <c r="R30" s="119"/>
      <c r="S30" s="119"/>
      <c r="T30" s="119"/>
      <c r="U30" s="120"/>
      <c r="V30" s="121"/>
      <c r="W30" s="122">
        <v>3</v>
      </c>
      <c r="X30" s="118">
        <v>10</v>
      </c>
      <c r="Y30" s="119">
        <v>10</v>
      </c>
      <c r="Z30" s="119"/>
      <c r="AA30" s="119"/>
      <c r="AB30" s="119">
        <v>10</v>
      </c>
      <c r="AC30" s="119"/>
      <c r="AD30" s="119"/>
      <c r="AE30" s="120"/>
      <c r="AF30" s="121" t="s">
        <v>53</v>
      </c>
      <c r="AG30" s="122">
        <v>4</v>
      </c>
      <c r="AH30" s="118"/>
      <c r="AI30" s="119"/>
      <c r="AJ30" s="119"/>
      <c r="AK30" s="119"/>
      <c r="AL30" s="119"/>
      <c r="AM30" s="119"/>
      <c r="AN30" s="119"/>
      <c r="AO30" s="120"/>
      <c r="AP30" s="121"/>
      <c r="AQ30" s="122"/>
      <c r="AR30" s="118"/>
      <c r="AS30" s="119"/>
      <c r="AT30" s="119"/>
      <c r="AU30" s="119"/>
      <c r="AV30" s="119"/>
      <c r="AW30" s="119"/>
      <c r="AX30" s="119"/>
      <c r="AY30" s="120"/>
      <c r="AZ30" s="121"/>
      <c r="BA30" s="122"/>
      <c r="BB30" s="118"/>
      <c r="BC30" s="119"/>
      <c r="BD30" s="119"/>
      <c r="BE30" s="119"/>
      <c r="BF30" s="119"/>
      <c r="BG30" s="119"/>
      <c r="BH30" s="119"/>
      <c r="BI30" s="120"/>
      <c r="BJ30" s="121"/>
      <c r="BK30" s="122"/>
      <c r="BL30" s="118"/>
      <c r="BM30" s="119"/>
      <c r="BN30" s="119"/>
      <c r="BO30" s="119"/>
      <c r="BP30" s="119"/>
      <c r="BQ30" s="119"/>
      <c r="BR30" s="119"/>
      <c r="BS30" s="120"/>
      <c r="BT30" s="121"/>
      <c r="BU30" s="123"/>
      <c r="BV30" s="118"/>
      <c r="BW30" s="119"/>
      <c r="BX30" s="119"/>
      <c r="BY30" s="119"/>
      <c r="BZ30" s="119"/>
      <c r="CA30" s="119"/>
      <c r="CB30" s="119"/>
      <c r="CC30" s="120"/>
      <c r="CD30" s="121"/>
      <c r="CE30" s="180"/>
      <c r="CF30" s="183">
        <f>(CE30+BU30+BK30+BA30+AQ30+AG30+W30)</f>
        <v>7</v>
      </c>
    </row>
    <row r="31" spans="1:84" s="11" customFormat="1" ht="30" customHeight="1">
      <c r="A31" s="144">
        <v>2</v>
      </c>
      <c r="B31" s="222" t="s">
        <v>76</v>
      </c>
      <c r="C31" s="256" t="s">
        <v>48</v>
      </c>
      <c r="D31" s="287"/>
      <c r="E31" s="116">
        <f aca="true" t="shared" si="44" ref="E31:E37">SUM(F31:M31)</f>
        <v>40</v>
      </c>
      <c r="F31" s="117">
        <f aca="true" t="shared" si="45" ref="F31:F37">SUM(N31+X31+AH31+AR31+BB31+BL31+BV31)</f>
        <v>15</v>
      </c>
      <c r="G31" s="117">
        <f aca="true" t="shared" si="46" ref="G31:G37">SUM(O31+Y31+AI31+AS31+BC31+BM31+BW31)</f>
        <v>15</v>
      </c>
      <c r="H31" s="117">
        <f aca="true" t="shared" si="47" ref="H31:H37">SUM(P31+Z31+AJ31+AT31+BD31+BN31+BX31)</f>
        <v>0</v>
      </c>
      <c r="I31" s="117">
        <f aca="true" t="shared" si="48" ref="I31:I37">SUM(Q31+AA31+AK31+AU31+BE31+BO31+BY31)</f>
        <v>0</v>
      </c>
      <c r="J31" s="117">
        <f aca="true" t="shared" si="49" ref="J31:J37">SUM(R31+AB31+AL31+AV31+BF31+BP31+BZ31)</f>
        <v>10</v>
      </c>
      <c r="K31" s="117">
        <f aca="true" t="shared" si="50" ref="K31:K37">SUM(S31+AC31+AM31+AW31+BG31+BQ31+CA31)</f>
        <v>0</v>
      </c>
      <c r="L31" s="117">
        <f aca="true" t="shared" si="51" ref="L31:L37">SUM(T31+AD31+AN31+AX31+BH31+BR31+CB31)</f>
        <v>0</v>
      </c>
      <c r="M31" s="117">
        <f aca="true" t="shared" si="52" ref="M31:M37">SUM(U31+AE31+AO31+AY31+BI31+BS31+CC31)</f>
        <v>0</v>
      </c>
      <c r="N31" s="118">
        <v>15</v>
      </c>
      <c r="O31" s="119">
        <v>15</v>
      </c>
      <c r="P31" s="119"/>
      <c r="Q31" s="119"/>
      <c r="R31" s="119">
        <v>10</v>
      </c>
      <c r="S31" s="119"/>
      <c r="T31" s="119"/>
      <c r="U31" s="120"/>
      <c r="V31" s="121" t="s">
        <v>53</v>
      </c>
      <c r="W31" s="122">
        <v>4</v>
      </c>
      <c r="X31" s="118"/>
      <c r="Y31" s="119"/>
      <c r="Z31" s="119"/>
      <c r="AA31" s="119"/>
      <c r="AB31" s="119"/>
      <c r="AC31" s="119"/>
      <c r="AD31" s="119"/>
      <c r="AE31" s="120"/>
      <c r="AF31" s="121"/>
      <c r="AG31" s="122"/>
      <c r="AH31" s="118"/>
      <c r="AI31" s="119"/>
      <c r="AJ31" s="119"/>
      <c r="AK31" s="119"/>
      <c r="AL31" s="119"/>
      <c r="AM31" s="119"/>
      <c r="AN31" s="119"/>
      <c r="AO31" s="120"/>
      <c r="AP31" s="121"/>
      <c r="AQ31" s="122"/>
      <c r="AR31" s="118"/>
      <c r="AS31" s="119"/>
      <c r="AT31" s="119"/>
      <c r="AU31" s="119"/>
      <c r="AV31" s="119"/>
      <c r="AW31" s="119"/>
      <c r="AX31" s="119"/>
      <c r="AY31" s="120"/>
      <c r="AZ31" s="121"/>
      <c r="BA31" s="122"/>
      <c r="BB31" s="118"/>
      <c r="BC31" s="119"/>
      <c r="BD31" s="119"/>
      <c r="BE31" s="119"/>
      <c r="BF31" s="119"/>
      <c r="BG31" s="119"/>
      <c r="BH31" s="119"/>
      <c r="BI31" s="120"/>
      <c r="BJ31" s="121"/>
      <c r="BK31" s="122"/>
      <c r="BL31" s="118"/>
      <c r="BM31" s="119"/>
      <c r="BN31" s="119"/>
      <c r="BO31" s="119"/>
      <c r="BP31" s="119"/>
      <c r="BQ31" s="119"/>
      <c r="BR31" s="119"/>
      <c r="BS31" s="120"/>
      <c r="BT31" s="121"/>
      <c r="BU31" s="123"/>
      <c r="BV31" s="118"/>
      <c r="BW31" s="119"/>
      <c r="BX31" s="119"/>
      <c r="BY31" s="119"/>
      <c r="BZ31" s="119"/>
      <c r="CA31" s="119"/>
      <c r="CB31" s="119"/>
      <c r="CC31" s="120"/>
      <c r="CD31" s="121"/>
      <c r="CE31" s="180"/>
      <c r="CF31" s="183">
        <f aca="true" t="shared" si="53" ref="CF31:CF37">(CE31+BU31+BK31+BA31+AQ31+AG31+W31)</f>
        <v>4</v>
      </c>
    </row>
    <row r="32" spans="1:84" s="11" customFormat="1" ht="26.25" customHeight="1">
      <c r="A32" s="144">
        <v>3</v>
      </c>
      <c r="B32" s="334" t="s">
        <v>56</v>
      </c>
      <c r="C32" s="265" t="s">
        <v>48</v>
      </c>
      <c r="D32" s="324"/>
      <c r="E32" s="116">
        <f t="shared" si="44"/>
        <v>30</v>
      </c>
      <c r="F32" s="117">
        <f t="shared" si="45"/>
        <v>15</v>
      </c>
      <c r="G32" s="117">
        <f t="shared" si="46"/>
        <v>15</v>
      </c>
      <c r="H32" s="117">
        <f t="shared" si="47"/>
        <v>0</v>
      </c>
      <c r="I32" s="117">
        <f t="shared" si="48"/>
        <v>0</v>
      </c>
      <c r="J32" s="117">
        <f t="shared" si="49"/>
        <v>0</v>
      </c>
      <c r="K32" s="117">
        <f t="shared" si="50"/>
        <v>0</v>
      </c>
      <c r="L32" s="117">
        <f t="shared" si="51"/>
        <v>0</v>
      </c>
      <c r="M32" s="117">
        <f t="shared" si="52"/>
        <v>0</v>
      </c>
      <c r="N32" s="118">
        <v>15</v>
      </c>
      <c r="O32" s="119">
        <v>15</v>
      </c>
      <c r="P32" s="119"/>
      <c r="Q32" s="119"/>
      <c r="R32" s="119"/>
      <c r="S32" s="119"/>
      <c r="T32" s="119"/>
      <c r="U32" s="120"/>
      <c r="V32" s="121"/>
      <c r="W32" s="122">
        <v>4</v>
      </c>
      <c r="X32" s="118"/>
      <c r="Y32" s="119"/>
      <c r="Z32" s="119"/>
      <c r="AA32" s="119"/>
      <c r="AB32" s="119"/>
      <c r="AC32" s="119"/>
      <c r="AD32" s="119"/>
      <c r="AE32" s="120"/>
      <c r="AF32" s="121"/>
      <c r="AG32" s="122"/>
      <c r="AH32" s="317"/>
      <c r="AI32" s="318"/>
      <c r="AJ32" s="119"/>
      <c r="AK32" s="119"/>
      <c r="AL32" s="119"/>
      <c r="AM32" s="119"/>
      <c r="AN32" s="119"/>
      <c r="AO32" s="120"/>
      <c r="AP32" s="121"/>
      <c r="AQ32" s="122"/>
      <c r="AR32" s="118"/>
      <c r="AS32" s="119"/>
      <c r="AT32" s="119"/>
      <c r="AU32" s="119"/>
      <c r="AV32" s="119"/>
      <c r="AW32" s="119"/>
      <c r="AX32" s="119"/>
      <c r="AY32" s="120"/>
      <c r="AZ32" s="121"/>
      <c r="BA32" s="122"/>
      <c r="BB32" s="118"/>
      <c r="BC32" s="119"/>
      <c r="BD32" s="119"/>
      <c r="BE32" s="119"/>
      <c r="BF32" s="119"/>
      <c r="BG32" s="119"/>
      <c r="BH32" s="119"/>
      <c r="BI32" s="120"/>
      <c r="BJ32" s="121"/>
      <c r="BK32" s="122"/>
      <c r="BL32" s="118"/>
      <c r="BM32" s="119"/>
      <c r="BN32" s="119"/>
      <c r="BO32" s="119"/>
      <c r="BP32" s="119"/>
      <c r="BQ32" s="119"/>
      <c r="BR32" s="119"/>
      <c r="BS32" s="120"/>
      <c r="BT32" s="121"/>
      <c r="BU32" s="123"/>
      <c r="BV32" s="118"/>
      <c r="BW32" s="119"/>
      <c r="BX32" s="119"/>
      <c r="BY32" s="119"/>
      <c r="BZ32" s="119"/>
      <c r="CA32" s="119"/>
      <c r="CB32" s="119"/>
      <c r="CC32" s="120"/>
      <c r="CD32" s="121"/>
      <c r="CE32" s="180"/>
      <c r="CF32" s="183">
        <f t="shared" si="53"/>
        <v>4</v>
      </c>
    </row>
    <row r="33" spans="1:84" s="11" customFormat="1" ht="17.25" customHeight="1">
      <c r="A33" s="144">
        <v>3</v>
      </c>
      <c r="B33" s="334" t="s">
        <v>79</v>
      </c>
      <c r="C33" s="265" t="s">
        <v>48</v>
      </c>
      <c r="D33" s="324"/>
      <c r="E33" s="116">
        <f>SUM(F33:M33)</f>
        <v>35</v>
      </c>
      <c r="F33" s="117">
        <f aca="true" t="shared" si="54" ref="F33:M33">SUM(N33+X33+AH33+AR33+BB33+BL33+BV33)</f>
        <v>10</v>
      </c>
      <c r="G33" s="117">
        <f t="shared" si="54"/>
        <v>15</v>
      </c>
      <c r="H33" s="117">
        <f t="shared" si="54"/>
        <v>0</v>
      </c>
      <c r="I33" s="117">
        <f t="shared" si="54"/>
        <v>0</v>
      </c>
      <c r="J33" s="117">
        <f t="shared" si="54"/>
        <v>10</v>
      </c>
      <c r="K33" s="117">
        <f t="shared" si="54"/>
        <v>0</v>
      </c>
      <c r="L33" s="117">
        <f t="shared" si="54"/>
        <v>0</v>
      </c>
      <c r="M33" s="117">
        <f t="shared" si="54"/>
        <v>0</v>
      </c>
      <c r="N33" s="118"/>
      <c r="O33" s="119"/>
      <c r="P33" s="119"/>
      <c r="Q33" s="119"/>
      <c r="R33" s="119"/>
      <c r="S33" s="119"/>
      <c r="T33" s="119"/>
      <c r="U33" s="120"/>
      <c r="V33" s="121"/>
      <c r="W33" s="122"/>
      <c r="X33" s="118">
        <v>10</v>
      </c>
      <c r="Y33" s="119">
        <v>15</v>
      </c>
      <c r="Z33" s="119"/>
      <c r="AA33" s="119"/>
      <c r="AB33" s="119">
        <v>10</v>
      </c>
      <c r="AC33" s="119"/>
      <c r="AD33" s="119"/>
      <c r="AE33" s="120"/>
      <c r="AF33" s="121" t="s">
        <v>53</v>
      </c>
      <c r="AG33" s="122">
        <v>3</v>
      </c>
      <c r="AH33" s="317"/>
      <c r="AI33" s="318"/>
      <c r="AJ33" s="119"/>
      <c r="AK33" s="119"/>
      <c r="AL33" s="119"/>
      <c r="AM33" s="119"/>
      <c r="AN33" s="119"/>
      <c r="AO33" s="120"/>
      <c r="AP33" s="121"/>
      <c r="AQ33" s="122"/>
      <c r="AR33" s="118"/>
      <c r="AS33" s="119"/>
      <c r="AT33" s="119"/>
      <c r="AU33" s="119"/>
      <c r="AV33" s="119"/>
      <c r="AW33" s="119"/>
      <c r="AX33" s="119"/>
      <c r="AY33" s="120"/>
      <c r="AZ33" s="121"/>
      <c r="BA33" s="122"/>
      <c r="BB33" s="118"/>
      <c r="BC33" s="119"/>
      <c r="BD33" s="119"/>
      <c r="BE33" s="119"/>
      <c r="BF33" s="119"/>
      <c r="BG33" s="119"/>
      <c r="BH33" s="119"/>
      <c r="BI33" s="120"/>
      <c r="BJ33" s="121"/>
      <c r="BK33" s="122"/>
      <c r="BL33" s="118"/>
      <c r="BM33" s="119"/>
      <c r="BN33" s="119"/>
      <c r="BO33" s="119"/>
      <c r="BP33" s="119"/>
      <c r="BQ33" s="119"/>
      <c r="BR33" s="119"/>
      <c r="BS33" s="120"/>
      <c r="BT33" s="121"/>
      <c r="BU33" s="123"/>
      <c r="BV33" s="118"/>
      <c r="BW33" s="119"/>
      <c r="BX33" s="119"/>
      <c r="BY33" s="119"/>
      <c r="BZ33" s="119"/>
      <c r="CA33" s="119"/>
      <c r="CB33" s="119"/>
      <c r="CC33" s="120"/>
      <c r="CD33" s="121"/>
      <c r="CE33" s="180"/>
      <c r="CF33" s="183">
        <f>(CE33+BU33+BK33+BA33+AQ33+AG33+W33)</f>
        <v>3</v>
      </c>
    </row>
    <row r="34" spans="1:84" s="11" customFormat="1" ht="21.75" customHeight="1">
      <c r="A34" s="144">
        <v>4</v>
      </c>
      <c r="B34" s="227" t="s">
        <v>78</v>
      </c>
      <c r="C34" s="265" t="s">
        <v>48</v>
      </c>
      <c r="D34" s="324"/>
      <c r="E34" s="116">
        <f t="shared" si="44"/>
        <v>40</v>
      </c>
      <c r="F34" s="117">
        <f t="shared" si="45"/>
        <v>15</v>
      </c>
      <c r="G34" s="117">
        <f t="shared" si="46"/>
        <v>15</v>
      </c>
      <c r="H34" s="117">
        <f t="shared" si="47"/>
        <v>0</v>
      </c>
      <c r="I34" s="117">
        <f t="shared" si="48"/>
        <v>0</v>
      </c>
      <c r="J34" s="117">
        <f t="shared" si="49"/>
        <v>10</v>
      </c>
      <c r="K34" s="117">
        <f t="shared" si="50"/>
        <v>0</v>
      </c>
      <c r="L34" s="117">
        <f t="shared" si="51"/>
        <v>0</v>
      </c>
      <c r="M34" s="117">
        <f t="shared" si="52"/>
        <v>0</v>
      </c>
      <c r="N34" s="118"/>
      <c r="O34" s="119"/>
      <c r="P34" s="119"/>
      <c r="Q34" s="119"/>
      <c r="R34" s="119"/>
      <c r="S34" s="119"/>
      <c r="T34" s="119"/>
      <c r="U34" s="120"/>
      <c r="V34" s="121"/>
      <c r="W34" s="124"/>
      <c r="X34" s="118">
        <v>15</v>
      </c>
      <c r="Y34" s="119">
        <v>15</v>
      </c>
      <c r="Z34" s="119"/>
      <c r="AA34" s="119"/>
      <c r="AB34" s="321">
        <v>10</v>
      </c>
      <c r="AC34" s="119"/>
      <c r="AD34" s="119"/>
      <c r="AE34" s="120"/>
      <c r="AF34" s="121" t="s">
        <v>53</v>
      </c>
      <c r="AG34" s="124">
        <v>3</v>
      </c>
      <c r="AH34" s="118"/>
      <c r="AI34" s="119"/>
      <c r="AJ34" s="119"/>
      <c r="AK34" s="119"/>
      <c r="AL34" s="119"/>
      <c r="AM34" s="119"/>
      <c r="AN34" s="119"/>
      <c r="AO34" s="120"/>
      <c r="AP34" s="121"/>
      <c r="AQ34" s="124"/>
      <c r="AR34" s="118"/>
      <c r="AS34" s="119"/>
      <c r="AT34" s="119"/>
      <c r="AU34" s="119"/>
      <c r="AV34" s="119"/>
      <c r="AW34" s="119"/>
      <c r="AX34" s="119"/>
      <c r="AY34" s="120"/>
      <c r="AZ34" s="121"/>
      <c r="BA34" s="124"/>
      <c r="BB34" s="118"/>
      <c r="BC34" s="119"/>
      <c r="BD34" s="119"/>
      <c r="BE34" s="119"/>
      <c r="BF34" s="119"/>
      <c r="BG34" s="119"/>
      <c r="BH34" s="119"/>
      <c r="BI34" s="120"/>
      <c r="BJ34" s="121"/>
      <c r="BK34" s="124"/>
      <c r="BL34" s="118"/>
      <c r="BM34" s="119"/>
      <c r="BN34" s="119"/>
      <c r="BO34" s="119"/>
      <c r="BP34" s="119"/>
      <c r="BQ34" s="119"/>
      <c r="BR34" s="119"/>
      <c r="BS34" s="120"/>
      <c r="BT34" s="121"/>
      <c r="BU34" s="125"/>
      <c r="BV34" s="118"/>
      <c r="BW34" s="119"/>
      <c r="BX34" s="119"/>
      <c r="BY34" s="119"/>
      <c r="BZ34" s="119"/>
      <c r="CA34" s="119"/>
      <c r="CB34" s="119"/>
      <c r="CC34" s="120"/>
      <c r="CD34" s="121"/>
      <c r="CE34" s="181"/>
      <c r="CF34" s="183">
        <f t="shared" si="53"/>
        <v>3</v>
      </c>
    </row>
    <row r="35" spans="1:84" s="11" customFormat="1" ht="27.75" customHeight="1">
      <c r="A35" s="144">
        <v>5</v>
      </c>
      <c r="B35" s="228" t="s">
        <v>68</v>
      </c>
      <c r="C35" s="262" t="s">
        <v>48</v>
      </c>
      <c r="D35" s="292" t="s">
        <v>49</v>
      </c>
      <c r="E35" s="116">
        <f t="shared" si="44"/>
        <v>40</v>
      </c>
      <c r="F35" s="117">
        <f t="shared" si="45"/>
        <v>15</v>
      </c>
      <c r="G35" s="117">
        <f t="shared" si="46"/>
        <v>15</v>
      </c>
      <c r="H35" s="117">
        <f t="shared" si="47"/>
        <v>0</v>
      </c>
      <c r="I35" s="117">
        <f t="shared" si="48"/>
        <v>0</v>
      </c>
      <c r="J35" s="117">
        <f t="shared" si="49"/>
        <v>10</v>
      </c>
      <c r="K35" s="117">
        <f t="shared" si="50"/>
        <v>0</v>
      </c>
      <c r="L35" s="117">
        <f t="shared" si="51"/>
        <v>0</v>
      </c>
      <c r="M35" s="117">
        <f t="shared" si="52"/>
        <v>0</v>
      </c>
      <c r="N35" s="118"/>
      <c r="O35" s="119"/>
      <c r="P35" s="119"/>
      <c r="Q35" s="119"/>
      <c r="R35" s="119"/>
      <c r="S35" s="119"/>
      <c r="T35" s="119"/>
      <c r="U35" s="120"/>
      <c r="V35" s="121"/>
      <c r="W35" s="124"/>
      <c r="X35" s="118"/>
      <c r="Y35" s="119"/>
      <c r="Z35" s="119"/>
      <c r="AA35" s="119"/>
      <c r="AB35" s="119"/>
      <c r="AC35" s="119"/>
      <c r="AD35" s="119"/>
      <c r="AE35" s="120"/>
      <c r="AF35" s="121"/>
      <c r="AG35" s="124"/>
      <c r="AH35" s="118">
        <v>15</v>
      </c>
      <c r="AI35" s="119">
        <v>15</v>
      </c>
      <c r="AJ35" s="119"/>
      <c r="AK35" s="119"/>
      <c r="AL35" s="119">
        <v>10</v>
      </c>
      <c r="AM35" s="119"/>
      <c r="AN35" s="119"/>
      <c r="AO35" s="120"/>
      <c r="AP35" s="121" t="s">
        <v>53</v>
      </c>
      <c r="AQ35" s="124">
        <v>4</v>
      </c>
      <c r="AR35" s="118"/>
      <c r="AS35" s="119"/>
      <c r="AT35" s="119"/>
      <c r="AU35" s="119"/>
      <c r="AV35" s="119"/>
      <c r="AW35" s="119"/>
      <c r="AX35" s="119"/>
      <c r="AY35" s="120"/>
      <c r="AZ35" s="121"/>
      <c r="BA35" s="124"/>
      <c r="BB35" s="118"/>
      <c r="BC35" s="119"/>
      <c r="BD35" s="119"/>
      <c r="BE35" s="119"/>
      <c r="BF35" s="119"/>
      <c r="BG35" s="119"/>
      <c r="BH35" s="119"/>
      <c r="BI35" s="120"/>
      <c r="BJ35" s="121"/>
      <c r="BK35" s="124"/>
      <c r="BL35" s="118"/>
      <c r="BM35" s="119"/>
      <c r="BN35" s="119"/>
      <c r="BO35" s="119"/>
      <c r="BP35" s="119"/>
      <c r="BQ35" s="119"/>
      <c r="BR35" s="119"/>
      <c r="BS35" s="120"/>
      <c r="BT35" s="121"/>
      <c r="BU35" s="125"/>
      <c r="BV35" s="118"/>
      <c r="BW35" s="119"/>
      <c r="BX35" s="119"/>
      <c r="BY35" s="119"/>
      <c r="BZ35" s="119"/>
      <c r="CA35" s="119"/>
      <c r="CB35" s="119"/>
      <c r="CC35" s="120"/>
      <c r="CD35" s="121"/>
      <c r="CE35" s="181"/>
      <c r="CF35" s="183">
        <f t="shared" si="53"/>
        <v>4</v>
      </c>
    </row>
    <row r="36" spans="1:84" s="11" customFormat="1" ht="31.5" customHeight="1">
      <c r="A36" s="144">
        <v>6</v>
      </c>
      <c r="B36" s="228" t="s">
        <v>50</v>
      </c>
      <c r="C36" s="266" t="s">
        <v>48</v>
      </c>
      <c r="D36" s="325" t="s">
        <v>49</v>
      </c>
      <c r="E36" s="116">
        <f t="shared" si="44"/>
        <v>40</v>
      </c>
      <c r="F36" s="117">
        <f t="shared" si="45"/>
        <v>15</v>
      </c>
      <c r="G36" s="117">
        <f t="shared" si="46"/>
        <v>15</v>
      </c>
      <c r="H36" s="117">
        <f t="shared" si="47"/>
        <v>0</v>
      </c>
      <c r="I36" s="117">
        <f t="shared" si="48"/>
        <v>0</v>
      </c>
      <c r="J36" s="117">
        <f t="shared" si="49"/>
        <v>10</v>
      </c>
      <c r="K36" s="117">
        <f t="shared" si="50"/>
        <v>0</v>
      </c>
      <c r="L36" s="117">
        <f t="shared" si="51"/>
        <v>0</v>
      </c>
      <c r="M36" s="117">
        <f t="shared" si="52"/>
        <v>0</v>
      </c>
      <c r="N36" s="118"/>
      <c r="O36" s="119"/>
      <c r="P36" s="119"/>
      <c r="Q36" s="119"/>
      <c r="R36" s="119"/>
      <c r="S36" s="119"/>
      <c r="T36" s="119"/>
      <c r="U36" s="120"/>
      <c r="V36" s="121"/>
      <c r="W36" s="124"/>
      <c r="X36" s="118"/>
      <c r="Y36" s="119"/>
      <c r="Z36" s="119"/>
      <c r="AA36" s="119"/>
      <c r="AB36" s="119"/>
      <c r="AC36" s="119"/>
      <c r="AD36" s="119"/>
      <c r="AE36" s="120"/>
      <c r="AF36" s="121"/>
      <c r="AG36" s="124"/>
      <c r="AH36" s="118">
        <v>15</v>
      </c>
      <c r="AI36" s="119">
        <v>15</v>
      </c>
      <c r="AJ36" s="119"/>
      <c r="AK36" s="119"/>
      <c r="AL36" s="119">
        <v>10</v>
      </c>
      <c r="AM36" s="119"/>
      <c r="AN36" s="119"/>
      <c r="AO36" s="120"/>
      <c r="AP36" s="121" t="s">
        <v>53</v>
      </c>
      <c r="AQ36" s="124">
        <v>4</v>
      </c>
      <c r="AR36" s="118"/>
      <c r="AS36" s="119"/>
      <c r="AT36" s="119"/>
      <c r="AU36" s="119"/>
      <c r="AV36" s="119"/>
      <c r="AW36" s="119"/>
      <c r="AX36" s="119"/>
      <c r="AY36" s="120"/>
      <c r="AZ36" s="121"/>
      <c r="BA36" s="124"/>
      <c r="BB36" s="118"/>
      <c r="BC36" s="119"/>
      <c r="BD36" s="119"/>
      <c r="BE36" s="119"/>
      <c r="BF36" s="119"/>
      <c r="BG36" s="119"/>
      <c r="BH36" s="119"/>
      <c r="BI36" s="120"/>
      <c r="BJ36" s="121"/>
      <c r="BK36" s="124"/>
      <c r="BL36" s="118"/>
      <c r="BM36" s="119"/>
      <c r="BN36" s="119"/>
      <c r="BO36" s="119"/>
      <c r="BP36" s="119"/>
      <c r="BQ36" s="119"/>
      <c r="BR36" s="119"/>
      <c r="BS36" s="120"/>
      <c r="BT36" s="121"/>
      <c r="BU36" s="125"/>
      <c r="BV36" s="118"/>
      <c r="BW36" s="119"/>
      <c r="BX36" s="119"/>
      <c r="BY36" s="119"/>
      <c r="BZ36" s="119"/>
      <c r="CA36" s="119"/>
      <c r="CB36" s="119"/>
      <c r="CC36" s="120"/>
      <c r="CD36" s="121"/>
      <c r="CE36" s="181"/>
      <c r="CF36" s="183">
        <f t="shared" si="53"/>
        <v>4</v>
      </c>
    </row>
    <row r="37" spans="1:84" s="11" customFormat="1" ht="12.75">
      <c r="A37" s="144">
        <v>7</v>
      </c>
      <c r="B37" s="229"/>
      <c r="C37" s="267"/>
      <c r="D37" s="294"/>
      <c r="E37" s="116">
        <f t="shared" si="44"/>
        <v>0</v>
      </c>
      <c r="F37" s="117">
        <f t="shared" si="45"/>
        <v>0</v>
      </c>
      <c r="G37" s="117">
        <f t="shared" si="46"/>
        <v>0</v>
      </c>
      <c r="H37" s="117">
        <f t="shared" si="47"/>
        <v>0</v>
      </c>
      <c r="I37" s="117">
        <f t="shared" si="48"/>
        <v>0</v>
      </c>
      <c r="J37" s="117">
        <f t="shared" si="49"/>
        <v>0</v>
      </c>
      <c r="K37" s="117">
        <f t="shared" si="50"/>
        <v>0</v>
      </c>
      <c r="L37" s="117">
        <f t="shared" si="51"/>
        <v>0</v>
      </c>
      <c r="M37" s="117">
        <f t="shared" si="52"/>
        <v>0</v>
      </c>
      <c r="N37" s="118"/>
      <c r="O37" s="119"/>
      <c r="P37" s="119"/>
      <c r="Q37" s="119"/>
      <c r="R37" s="119"/>
      <c r="S37" s="119"/>
      <c r="T37" s="119"/>
      <c r="U37" s="120"/>
      <c r="V37" s="121"/>
      <c r="W37" s="124"/>
      <c r="X37" s="118"/>
      <c r="Y37" s="119"/>
      <c r="Z37" s="119"/>
      <c r="AA37" s="119"/>
      <c r="AB37" s="119"/>
      <c r="AC37" s="119"/>
      <c r="AD37" s="119"/>
      <c r="AE37" s="120"/>
      <c r="AF37" s="121"/>
      <c r="AG37" s="124"/>
      <c r="AH37" s="118"/>
      <c r="AI37" s="119"/>
      <c r="AJ37" s="119"/>
      <c r="AK37" s="119"/>
      <c r="AL37" s="119"/>
      <c r="AM37" s="119"/>
      <c r="AN37" s="119"/>
      <c r="AO37" s="120"/>
      <c r="AP37" s="121"/>
      <c r="AQ37" s="124"/>
      <c r="AR37" s="118"/>
      <c r="AS37" s="119"/>
      <c r="AT37" s="119"/>
      <c r="AU37" s="119"/>
      <c r="AV37" s="119"/>
      <c r="AW37" s="119"/>
      <c r="AX37" s="119"/>
      <c r="AY37" s="120"/>
      <c r="AZ37" s="121"/>
      <c r="BA37" s="124"/>
      <c r="BB37" s="118"/>
      <c r="BC37" s="119"/>
      <c r="BD37" s="119"/>
      <c r="BE37" s="119"/>
      <c r="BF37" s="119"/>
      <c r="BG37" s="119"/>
      <c r="BH37" s="119"/>
      <c r="BI37" s="120"/>
      <c r="BJ37" s="121"/>
      <c r="BK37" s="124"/>
      <c r="BL37" s="118"/>
      <c r="BM37" s="119"/>
      <c r="BN37" s="119"/>
      <c r="BO37" s="119"/>
      <c r="BP37" s="119"/>
      <c r="BQ37" s="119"/>
      <c r="BR37" s="119"/>
      <c r="BS37" s="120"/>
      <c r="BT37" s="121"/>
      <c r="BU37" s="125"/>
      <c r="BV37" s="118"/>
      <c r="BW37" s="119"/>
      <c r="BX37" s="119"/>
      <c r="BY37" s="119"/>
      <c r="BZ37" s="119"/>
      <c r="CA37" s="119"/>
      <c r="CB37" s="119"/>
      <c r="CC37" s="120"/>
      <c r="CD37" s="121"/>
      <c r="CE37" s="181"/>
      <c r="CF37" s="183">
        <f t="shared" si="53"/>
        <v>0</v>
      </c>
    </row>
    <row r="38" spans="1:84" s="11" customFormat="1" ht="12.75">
      <c r="A38" s="146"/>
      <c r="B38" s="147"/>
      <c r="C38" s="268"/>
      <c r="D38" s="268"/>
      <c r="E38" s="148"/>
      <c r="F38" s="149"/>
      <c r="G38" s="149"/>
      <c r="H38" s="149"/>
      <c r="I38" s="149"/>
      <c r="J38" s="149"/>
      <c r="K38" s="149"/>
      <c r="L38" s="149"/>
      <c r="M38" s="14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45"/>
    </row>
    <row r="39" spans="1:84" s="11" customFormat="1" ht="22.5" customHeight="1">
      <c r="A39" s="80" t="s">
        <v>31</v>
      </c>
      <c r="B39" s="332" t="s">
        <v>72</v>
      </c>
      <c r="C39" s="269"/>
      <c r="D39" s="269"/>
      <c r="E39" s="66">
        <f aca="true" t="shared" si="55" ref="E39:U39">SUM(E40:E45)</f>
        <v>135</v>
      </c>
      <c r="F39" s="66">
        <f t="shared" si="55"/>
        <v>55</v>
      </c>
      <c r="G39" s="66">
        <f t="shared" si="55"/>
        <v>35</v>
      </c>
      <c r="H39" s="66">
        <f t="shared" si="55"/>
        <v>30</v>
      </c>
      <c r="I39" s="66">
        <f t="shared" si="55"/>
        <v>0</v>
      </c>
      <c r="J39" s="66">
        <f t="shared" si="55"/>
        <v>15</v>
      </c>
      <c r="K39" s="66">
        <f t="shared" si="55"/>
        <v>0</v>
      </c>
      <c r="L39" s="66">
        <f t="shared" si="55"/>
        <v>0</v>
      </c>
      <c r="M39" s="66">
        <f t="shared" si="55"/>
        <v>0</v>
      </c>
      <c r="N39" s="58">
        <f t="shared" si="55"/>
        <v>0</v>
      </c>
      <c r="O39" s="58">
        <f t="shared" si="55"/>
        <v>0</v>
      </c>
      <c r="P39" s="58">
        <f t="shared" si="55"/>
        <v>0</v>
      </c>
      <c r="Q39" s="58">
        <f t="shared" si="55"/>
        <v>0</v>
      </c>
      <c r="R39" s="58">
        <f t="shared" si="55"/>
        <v>0</v>
      </c>
      <c r="S39" s="58">
        <f t="shared" si="55"/>
        <v>0</v>
      </c>
      <c r="T39" s="58">
        <f t="shared" si="55"/>
        <v>0</v>
      </c>
      <c r="U39" s="58">
        <f t="shared" si="55"/>
        <v>0</v>
      </c>
      <c r="V39" s="68">
        <f>COUNTIF(V40:V45,"E")</f>
        <v>0</v>
      </c>
      <c r="W39" s="68">
        <f aca="true" t="shared" si="56" ref="W39:AE39">SUM(W40:W45)</f>
        <v>0</v>
      </c>
      <c r="X39" s="67">
        <f t="shared" si="56"/>
        <v>0</v>
      </c>
      <c r="Y39" s="67">
        <f t="shared" si="56"/>
        <v>0</v>
      </c>
      <c r="Z39" s="67">
        <f t="shared" si="56"/>
        <v>0</v>
      </c>
      <c r="AA39" s="67">
        <f t="shared" si="56"/>
        <v>0</v>
      </c>
      <c r="AB39" s="67">
        <f t="shared" si="56"/>
        <v>0</v>
      </c>
      <c r="AC39" s="67">
        <f t="shared" si="56"/>
        <v>0</v>
      </c>
      <c r="AD39" s="67">
        <f t="shared" si="56"/>
        <v>0</v>
      </c>
      <c r="AE39" s="67">
        <f t="shared" si="56"/>
        <v>0</v>
      </c>
      <c r="AF39" s="68">
        <f>COUNTIF(AF40:AF45,"E")</f>
        <v>0</v>
      </c>
      <c r="AG39" s="68">
        <f aca="true" t="shared" si="57" ref="AG39:AO39">SUM(AG40:AG45)</f>
        <v>0</v>
      </c>
      <c r="AH39" s="67">
        <f t="shared" si="57"/>
        <v>40</v>
      </c>
      <c r="AI39" s="67">
        <f t="shared" si="57"/>
        <v>20</v>
      </c>
      <c r="AJ39" s="67">
        <f t="shared" si="57"/>
        <v>30</v>
      </c>
      <c r="AK39" s="67">
        <f t="shared" si="57"/>
        <v>0</v>
      </c>
      <c r="AL39" s="67">
        <f t="shared" si="57"/>
        <v>15</v>
      </c>
      <c r="AM39" s="67">
        <f t="shared" si="57"/>
        <v>0</v>
      </c>
      <c r="AN39" s="67">
        <f t="shared" si="57"/>
        <v>0</v>
      </c>
      <c r="AO39" s="67">
        <f t="shared" si="57"/>
        <v>0</v>
      </c>
      <c r="AP39" s="68">
        <f>COUNTIF(AP40:AP45,"E")</f>
        <v>2</v>
      </c>
      <c r="AQ39" s="68">
        <f aca="true" t="shared" si="58" ref="AQ39:AY39">SUM(AQ40:AQ45)</f>
        <v>11</v>
      </c>
      <c r="AR39" s="67">
        <f t="shared" si="58"/>
        <v>15</v>
      </c>
      <c r="AS39" s="67">
        <f t="shared" si="58"/>
        <v>15</v>
      </c>
      <c r="AT39" s="67">
        <f t="shared" si="58"/>
        <v>0</v>
      </c>
      <c r="AU39" s="67">
        <f t="shared" si="58"/>
        <v>0</v>
      </c>
      <c r="AV39" s="67">
        <f t="shared" si="58"/>
        <v>0</v>
      </c>
      <c r="AW39" s="67">
        <f t="shared" si="58"/>
        <v>0</v>
      </c>
      <c r="AX39" s="67">
        <f t="shared" si="58"/>
        <v>0</v>
      </c>
      <c r="AY39" s="67">
        <f t="shared" si="58"/>
        <v>0</v>
      </c>
      <c r="AZ39" s="68">
        <f>COUNTIF(AZ40:AZ45,"E")</f>
        <v>1</v>
      </c>
      <c r="BA39" s="68">
        <f aca="true" t="shared" si="59" ref="BA39:BI39">SUM(BA40:BA45)</f>
        <v>4</v>
      </c>
      <c r="BB39" s="67">
        <f t="shared" si="59"/>
        <v>0</v>
      </c>
      <c r="BC39" s="67">
        <f t="shared" si="59"/>
        <v>0</v>
      </c>
      <c r="BD39" s="67">
        <f t="shared" si="59"/>
        <v>0</v>
      </c>
      <c r="BE39" s="67">
        <f t="shared" si="59"/>
        <v>0</v>
      </c>
      <c r="BF39" s="67">
        <f t="shared" si="59"/>
        <v>0</v>
      </c>
      <c r="BG39" s="67">
        <f t="shared" si="59"/>
        <v>0</v>
      </c>
      <c r="BH39" s="67">
        <f t="shared" si="59"/>
        <v>0</v>
      </c>
      <c r="BI39" s="67">
        <f t="shared" si="59"/>
        <v>0</v>
      </c>
      <c r="BJ39" s="68">
        <f>COUNTIF(BJ40:BJ45,"E")</f>
        <v>0</v>
      </c>
      <c r="BK39" s="68">
        <f aca="true" t="shared" si="60" ref="BK39:BS39">SUM(BK40:BK45)</f>
        <v>0</v>
      </c>
      <c r="BL39" s="67">
        <f t="shared" si="60"/>
        <v>0</v>
      </c>
      <c r="BM39" s="67">
        <f t="shared" si="60"/>
        <v>0</v>
      </c>
      <c r="BN39" s="67">
        <f t="shared" si="60"/>
        <v>0</v>
      </c>
      <c r="BO39" s="67">
        <f t="shared" si="60"/>
        <v>0</v>
      </c>
      <c r="BP39" s="67">
        <f t="shared" si="60"/>
        <v>0</v>
      </c>
      <c r="BQ39" s="67">
        <f t="shared" si="60"/>
        <v>0</v>
      </c>
      <c r="BR39" s="67">
        <f t="shared" si="60"/>
        <v>0</v>
      </c>
      <c r="BS39" s="67">
        <f t="shared" si="60"/>
        <v>0</v>
      </c>
      <c r="BT39" s="68">
        <f>COUNTIF(BT40:BT45,"E")</f>
        <v>0</v>
      </c>
      <c r="BU39" s="83">
        <f aca="true" t="shared" si="61" ref="BU39:CC39">SUM(BU40:BU45)</f>
        <v>0</v>
      </c>
      <c r="BV39" s="67">
        <f t="shared" si="61"/>
        <v>0</v>
      </c>
      <c r="BW39" s="67">
        <f t="shared" si="61"/>
        <v>0</v>
      </c>
      <c r="BX39" s="67">
        <f t="shared" si="61"/>
        <v>0</v>
      </c>
      <c r="BY39" s="67">
        <f t="shared" si="61"/>
        <v>0</v>
      </c>
      <c r="BZ39" s="67">
        <f t="shared" si="61"/>
        <v>0</v>
      </c>
      <c r="CA39" s="67">
        <f t="shared" si="61"/>
        <v>0</v>
      </c>
      <c r="CB39" s="67">
        <f t="shared" si="61"/>
        <v>0</v>
      </c>
      <c r="CC39" s="67">
        <f t="shared" si="61"/>
        <v>0</v>
      </c>
      <c r="CD39" s="68">
        <f>COUNTIF(CD40:CD45,"E")</f>
        <v>0</v>
      </c>
      <c r="CE39" s="184">
        <f>SUM(CE40:CE45)</f>
        <v>0</v>
      </c>
      <c r="CF39" s="185">
        <f>SUM(CF40:CF45)</f>
        <v>15</v>
      </c>
    </row>
    <row r="40" spans="1:84" s="11" customFormat="1" ht="30.75" customHeight="1">
      <c r="A40" s="118">
        <v>1</v>
      </c>
      <c r="B40" s="230" t="s">
        <v>80</v>
      </c>
      <c r="C40" s="270"/>
      <c r="D40" s="319" t="s">
        <v>49</v>
      </c>
      <c r="E40" s="116">
        <f aca="true" t="shared" si="62" ref="E40:E45">SUM(F40:M40)</f>
        <v>30</v>
      </c>
      <c r="F40" s="117">
        <f aca="true" t="shared" si="63" ref="F40:M40">SUM(N40+X40+AH40+AR40+BB40+BL40+BV40)</f>
        <v>15</v>
      </c>
      <c r="G40" s="117">
        <f t="shared" si="63"/>
        <v>15</v>
      </c>
      <c r="H40" s="117">
        <f t="shared" si="63"/>
        <v>0</v>
      </c>
      <c r="I40" s="117">
        <f t="shared" si="63"/>
        <v>0</v>
      </c>
      <c r="J40" s="117">
        <f t="shared" si="63"/>
        <v>0</v>
      </c>
      <c r="K40" s="117">
        <f t="shared" si="63"/>
        <v>0</v>
      </c>
      <c r="L40" s="117">
        <f t="shared" si="63"/>
        <v>0</v>
      </c>
      <c r="M40" s="117">
        <f t="shared" si="63"/>
        <v>0</v>
      </c>
      <c r="N40" s="118"/>
      <c r="O40" s="119"/>
      <c r="P40" s="119"/>
      <c r="Q40" s="119"/>
      <c r="R40" s="119"/>
      <c r="S40" s="119"/>
      <c r="T40" s="119"/>
      <c r="U40" s="120"/>
      <c r="V40" s="121"/>
      <c r="W40" s="122"/>
      <c r="X40" s="118"/>
      <c r="Y40" s="119"/>
      <c r="Z40" s="119"/>
      <c r="AA40" s="119"/>
      <c r="AB40" s="119"/>
      <c r="AC40" s="119"/>
      <c r="AD40" s="119"/>
      <c r="AE40" s="120"/>
      <c r="AF40" s="121"/>
      <c r="AG40" s="122"/>
      <c r="AH40" s="118"/>
      <c r="AI40" s="119"/>
      <c r="AJ40" s="119"/>
      <c r="AK40" s="119"/>
      <c r="AL40" s="119"/>
      <c r="AM40" s="119"/>
      <c r="AN40" s="119"/>
      <c r="AO40" s="120"/>
      <c r="AP40" s="121"/>
      <c r="AQ40" s="122"/>
      <c r="AR40" s="118">
        <v>15</v>
      </c>
      <c r="AS40" s="119">
        <v>15</v>
      </c>
      <c r="AT40" s="119"/>
      <c r="AU40" s="119"/>
      <c r="AV40" s="318"/>
      <c r="AW40" s="119"/>
      <c r="AX40" s="119"/>
      <c r="AY40" s="120"/>
      <c r="AZ40" s="121" t="s">
        <v>53</v>
      </c>
      <c r="BA40" s="122">
        <v>4</v>
      </c>
      <c r="BB40" s="118"/>
      <c r="BC40" s="119"/>
      <c r="BD40" s="119"/>
      <c r="BE40" s="119"/>
      <c r="BF40" s="119"/>
      <c r="BG40" s="119"/>
      <c r="BH40" s="119"/>
      <c r="BI40" s="120"/>
      <c r="BJ40" s="121"/>
      <c r="BK40" s="122"/>
      <c r="BL40" s="118"/>
      <c r="BM40" s="119"/>
      <c r="BN40" s="119"/>
      <c r="BO40" s="119"/>
      <c r="BP40" s="119"/>
      <c r="BQ40" s="119"/>
      <c r="BR40" s="119"/>
      <c r="BS40" s="120"/>
      <c r="BT40" s="121"/>
      <c r="BU40" s="123"/>
      <c r="BV40" s="118"/>
      <c r="BW40" s="119"/>
      <c r="BX40" s="119"/>
      <c r="BY40" s="119"/>
      <c r="BZ40" s="119"/>
      <c r="CA40" s="119"/>
      <c r="CB40" s="119"/>
      <c r="CC40" s="120"/>
      <c r="CD40" s="121"/>
      <c r="CE40" s="180"/>
      <c r="CF40" s="183">
        <f aca="true" t="shared" si="64" ref="CF40:CF45">(CE40+BU40+BK40+BA40+AQ40+AG40+W40)</f>
        <v>4</v>
      </c>
    </row>
    <row r="41" spans="1:84" s="11" customFormat="1" ht="27" customHeight="1">
      <c r="A41" s="126">
        <v>2</v>
      </c>
      <c r="B41" s="322" t="s">
        <v>55</v>
      </c>
      <c r="C41" s="257" t="s">
        <v>48</v>
      </c>
      <c r="D41" s="288" t="s">
        <v>49</v>
      </c>
      <c r="E41" s="116">
        <f t="shared" si="62"/>
        <v>35</v>
      </c>
      <c r="F41" s="117">
        <f aca="true" t="shared" si="65" ref="F41:M45">SUM(N41+X41+AH41+AR41+BB41+BL41+BV41)</f>
        <v>15</v>
      </c>
      <c r="G41" s="117">
        <f t="shared" si="65"/>
        <v>20</v>
      </c>
      <c r="H41" s="117">
        <f t="shared" si="65"/>
        <v>0</v>
      </c>
      <c r="I41" s="117">
        <f t="shared" si="65"/>
        <v>0</v>
      </c>
      <c r="J41" s="117">
        <f t="shared" si="65"/>
        <v>0</v>
      </c>
      <c r="K41" s="117">
        <f t="shared" si="65"/>
        <v>0</v>
      </c>
      <c r="L41" s="117">
        <f t="shared" si="65"/>
        <v>0</v>
      </c>
      <c r="M41" s="117">
        <f t="shared" si="65"/>
        <v>0</v>
      </c>
      <c r="N41" s="118"/>
      <c r="O41" s="119"/>
      <c r="P41" s="119"/>
      <c r="Q41" s="119"/>
      <c r="R41" s="119"/>
      <c r="S41" s="119"/>
      <c r="T41" s="119"/>
      <c r="U41" s="120"/>
      <c r="V41" s="121"/>
      <c r="W41" s="122"/>
      <c r="X41" s="118"/>
      <c r="Y41" s="119"/>
      <c r="Z41" s="119"/>
      <c r="AA41" s="119"/>
      <c r="AB41" s="119"/>
      <c r="AC41" s="119"/>
      <c r="AD41" s="119"/>
      <c r="AE41" s="120"/>
      <c r="AF41" s="121"/>
      <c r="AG41" s="122"/>
      <c r="AH41" s="118">
        <v>15</v>
      </c>
      <c r="AI41" s="119">
        <v>20</v>
      </c>
      <c r="AJ41" s="119"/>
      <c r="AK41" s="119"/>
      <c r="AL41" s="119"/>
      <c r="AM41" s="119"/>
      <c r="AN41" s="119"/>
      <c r="AO41" s="120"/>
      <c r="AP41" s="121" t="s">
        <v>53</v>
      </c>
      <c r="AQ41" s="122">
        <v>4</v>
      </c>
      <c r="AR41" s="118"/>
      <c r="AS41" s="119"/>
      <c r="AT41" s="119"/>
      <c r="AU41" s="119"/>
      <c r="AV41" s="119"/>
      <c r="AW41" s="119"/>
      <c r="AX41" s="119"/>
      <c r="AY41" s="120"/>
      <c r="AZ41" s="121"/>
      <c r="BA41" s="122"/>
      <c r="BB41" s="118"/>
      <c r="BC41" s="119"/>
      <c r="BD41" s="119"/>
      <c r="BE41" s="119"/>
      <c r="BF41" s="119"/>
      <c r="BG41" s="119"/>
      <c r="BH41" s="119"/>
      <c r="BI41" s="120"/>
      <c r="BJ41" s="121"/>
      <c r="BK41" s="122"/>
      <c r="BL41" s="118"/>
      <c r="BM41" s="119"/>
      <c r="BN41" s="119"/>
      <c r="BO41" s="119"/>
      <c r="BP41" s="119"/>
      <c r="BQ41" s="119"/>
      <c r="BR41" s="119"/>
      <c r="BS41" s="120"/>
      <c r="BT41" s="121"/>
      <c r="BU41" s="123"/>
      <c r="BV41" s="118"/>
      <c r="BW41" s="119"/>
      <c r="BX41" s="119"/>
      <c r="BY41" s="119"/>
      <c r="BZ41" s="119"/>
      <c r="CA41" s="119"/>
      <c r="CB41" s="119"/>
      <c r="CC41" s="120"/>
      <c r="CD41" s="121"/>
      <c r="CE41" s="180"/>
      <c r="CF41" s="183">
        <f t="shared" si="64"/>
        <v>4</v>
      </c>
    </row>
    <row r="42" spans="1:84" s="11" customFormat="1" ht="27" customHeight="1">
      <c r="A42" s="126">
        <v>3</v>
      </c>
      <c r="B42" s="231" t="s">
        <v>85</v>
      </c>
      <c r="C42" s="271" t="s">
        <v>48</v>
      </c>
      <c r="D42" s="295" t="s">
        <v>49</v>
      </c>
      <c r="E42" s="116">
        <f t="shared" si="62"/>
        <v>25</v>
      </c>
      <c r="F42" s="117">
        <f t="shared" si="65"/>
        <v>10</v>
      </c>
      <c r="G42" s="117">
        <f t="shared" si="65"/>
        <v>0</v>
      </c>
      <c r="H42" s="117">
        <f t="shared" si="65"/>
        <v>0</v>
      </c>
      <c r="I42" s="117">
        <f t="shared" si="65"/>
        <v>0</v>
      </c>
      <c r="J42" s="117">
        <f t="shared" si="65"/>
        <v>15</v>
      </c>
      <c r="K42" s="117">
        <f t="shared" si="65"/>
        <v>0</v>
      </c>
      <c r="L42" s="117">
        <f t="shared" si="65"/>
        <v>0</v>
      </c>
      <c r="M42" s="117">
        <f t="shared" si="65"/>
        <v>0</v>
      </c>
      <c r="N42" s="118"/>
      <c r="O42" s="119"/>
      <c r="P42" s="119"/>
      <c r="Q42" s="119"/>
      <c r="R42" s="119"/>
      <c r="S42" s="119"/>
      <c r="T42" s="119"/>
      <c r="U42" s="120"/>
      <c r="V42" s="121"/>
      <c r="W42" s="122"/>
      <c r="X42" s="118"/>
      <c r="Y42" s="119"/>
      <c r="Z42" s="119"/>
      <c r="AA42" s="119"/>
      <c r="AB42" s="119"/>
      <c r="AC42" s="119"/>
      <c r="AD42" s="119"/>
      <c r="AE42" s="120"/>
      <c r="AF42" s="121"/>
      <c r="AG42" s="122"/>
      <c r="AH42" s="118">
        <v>10</v>
      </c>
      <c r="AI42" s="119"/>
      <c r="AJ42" s="119"/>
      <c r="AK42" s="119"/>
      <c r="AL42" s="119">
        <v>15</v>
      </c>
      <c r="AM42" s="119"/>
      <c r="AN42" s="119"/>
      <c r="AO42" s="120"/>
      <c r="AP42" s="121"/>
      <c r="AQ42" s="122">
        <v>3</v>
      </c>
      <c r="AR42" s="118"/>
      <c r="AS42" s="119"/>
      <c r="AT42" s="119"/>
      <c r="AU42" s="119"/>
      <c r="AV42" s="119"/>
      <c r="AW42" s="119"/>
      <c r="AX42" s="119"/>
      <c r="AY42" s="120"/>
      <c r="AZ42" s="121"/>
      <c r="BA42" s="122"/>
      <c r="BB42" s="118"/>
      <c r="BC42" s="119"/>
      <c r="BD42" s="119"/>
      <c r="BE42" s="119"/>
      <c r="BF42" s="119"/>
      <c r="BG42" s="119"/>
      <c r="BH42" s="119"/>
      <c r="BI42" s="120"/>
      <c r="BJ42" s="121"/>
      <c r="BK42" s="122"/>
      <c r="BL42" s="118"/>
      <c r="BM42" s="119"/>
      <c r="BN42" s="119"/>
      <c r="BO42" s="119"/>
      <c r="BP42" s="119"/>
      <c r="BQ42" s="119"/>
      <c r="BR42" s="119"/>
      <c r="BS42" s="120"/>
      <c r="BT42" s="121"/>
      <c r="BU42" s="123"/>
      <c r="BV42" s="118"/>
      <c r="BW42" s="119"/>
      <c r="BX42" s="119"/>
      <c r="BY42" s="119"/>
      <c r="BZ42" s="119"/>
      <c r="CA42" s="119"/>
      <c r="CB42" s="119"/>
      <c r="CC42" s="120"/>
      <c r="CD42" s="121"/>
      <c r="CE42" s="180"/>
      <c r="CF42" s="183">
        <f t="shared" si="64"/>
        <v>3</v>
      </c>
    </row>
    <row r="43" spans="1:84" s="11" customFormat="1" ht="27" customHeight="1">
      <c r="A43" s="126">
        <v>4</v>
      </c>
      <c r="B43" s="327" t="s">
        <v>52</v>
      </c>
      <c r="C43" s="271" t="s">
        <v>48</v>
      </c>
      <c r="D43" s="295" t="s">
        <v>49</v>
      </c>
      <c r="E43" s="116">
        <f t="shared" si="62"/>
        <v>45</v>
      </c>
      <c r="F43" s="117">
        <f t="shared" si="65"/>
        <v>15</v>
      </c>
      <c r="G43" s="117">
        <f t="shared" si="65"/>
        <v>0</v>
      </c>
      <c r="H43" s="117">
        <f t="shared" si="65"/>
        <v>30</v>
      </c>
      <c r="I43" s="117">
        <f t="shared" si="65"/>
        <v>0</v>
      </c>
      <c r="J43" s="117">
        <f t="shared" si="65"/>
        <v>0</v>
      </c>
      <c r="K43" s="117">
        <f t="shared" si="65"/>
        <v>0</v>
      </c>
      <c r="L43" s="117">
        <f t="shared" si="65"/>
        <v>0</v>
      </c>
      <c r="M43" s="117">
        <f t="shared" si="65"/>
        <v>0</v>
      </c>
      <c r="N43" s="118"/>
      <c r="O43" s="119"/>
      <c r="P43" s="119"/>
      <c r="Q43" s="119"/>
      <c r="R43" s="119"/>
      <c r="S43" s="119"/>
      <c r="T43" s="119"/>
      <c r="U43" s="120"/>
      <c r="V43" s="121"/>
      <c r="W43" s="124"/>
      <c r="X43" s="118"/>
      <c r="Y43" s="119"/>
      <c r="Z43" s="119"/>
      <c r="AA43" s="119"/>
      <c r="AB43" s="119"/>
      <c r="AC43" s="119"/>
      <c r="AD43" s="119"/>
      <c r="AE43" s="120"/>
      <c r="AF43" s="121"/>
      <c r="AG43" s="124"/>
      <c r="AH43" s="118">
        <v>15</v>
      </c>
      <c r="AI43" s="119"/>
      <c r="AJ43" s="119">
        <v>30</v>
      </c>
      <c r="AK43" s="119"/>
      <c r="AL43" s="119"/>
      <c r="AM43" s="119"/>
      <c r="AN43" s="119"/>
      <c r="AO43" s="120"/>
      <c r="AP43" s="121" t="s">
        <v>53</v>
      </c>
      <c r="AQ43" s="124">
        <v>4</v>
      </c>
      <c r="AR43" s="118"/>
      <c r="AS43" s="119"/>
      <c r="AT43" s="119"/>
      <c r="AU43" s="119"/>
      <c r="AV43" s="119"/>
      <c r="AW43" s="119"/>
      <c r="AX43" s="119"/>
      <c r="AY43" s="120"/>
      <c r="AZ43" s="121"/>
      <c r="BA43" s="124"/>
      <c r="BB43" s="118"/>
      <c r="BC43" s="119"/>
      <c r="BD43" s="119"/>
      <c r="BE43" s="119"/>
      <c r="BF43" s="119"/>
      <c r="BG43" s="119"/>
      <c r="BH43" s="119"/>
      <c r="BI43" s="120"/>
      <c r="BJ43" s="121"/>
      <c r="BK43" s="124"/>
      <c r="BL43" s="118"/>
      <c r="BM43" s="119"/>
      <c r="BN43" s="119"/>
      <c r="BO43" s="119"/>
      <c r="BP43" s="119"/>
      <c r="BQ43" s="119"/>
      <c r="BR43" s="119"/>
      <c r="BS43" s="120"/>
      <c r="BT43" s="121"/>
      <c r="BU43" s="125"/>
      <c r="BV43" s="118"/>
      <c r="BW43" s="119"/>
      <c r="BX43" s="119"/>
      <c r="BY43" s="119"/>
      <c r="BZ43" s="119"/>
      <c r="CA43" s="119"/>
      <c r="CB43" s="119"/>
      <c r="CC43" s="120"/>
      <c r="CD43" s="121"/>
      <c r="CE43" s="180"/>
      <c r="CF43" s="183">
        <f t="shared" si="64"/>
        <v>4</v>
      </c>
    </row>
    <row r="44" spans="1:84" s="11" customFormat="1" ht="12.75">
      <c r="A44" s="126">
        <v>5</v>
      </c>
      <c r="B44" s="333"/>
      <c r="C44" s="272"/>
      <c r="D44" s="296"/>
      <c r="E44" s="116">
        <f t="shared" si="62"/>
        <v>0</v>
      </c>
      <c r="F44" s="117">
        <f t="shared" si="65"/>
        <v>0</v>
      </c>
      <c r="G44" s="117">
        <f t="shared" si="65"/>
        <v>0</v>
      </c>
      <c r="H44" s="117">
        <f t="shared" si="65"/>
        <v>0</v>
      </c>
      <c r="I44" s="117">
        <f t="shared" si="65"/>
        <v>0</v>
      </c>
      <c r="J44" s="117">
        <f t="shared" si="65"/>
        <v>0</v>
      </c>
      <c r="K44" s="117">
        <f t="shared" si="65"/>
        <v>0</v>
      </c>
      <c r="L44" s="117">
        <f t="shared" si="65"/>
        <v>0</v>
      </c>
      <c r="M44" s="117">
        <f t="shared" si="65"/>
        <v>0</v>
      </c>
      <c r="N44" s="118"/>
      <c r="O44" s="119"/>
      <c r="P44" s="119"/>
      <c r="Q44" s="119"/>
      <c r="R44" s="119"/>
      <c r="S44" s="119"/>
      <c r="T44" s="119"/>
      <c r="U44" s="120"/>
      <c r="V44" s="121"/>
      <c r="W44" s="124"/>
      <c r="X44" s="118"/>
      <c r="Y44" s="119"/>
      <c r="Z44" s="119"/>
      <c r="AA44" s="119"/>
      <c r="AB44" s="119"/>
      <c r="AC44" s="119"/>
      <c r="AD44" s="119"/>
      <c r="AE44" s="120"/>
      <c r="AF44" s="121"/>
      <c r="AG44" s="124"/>
      <c r="AH44" s="118"/>
      <c r="AI44" s="119"/>
      <c r="AJ44" s="119"/>
      <c r="AK44" s="119"/>
      <c r="AL44" s="119"/>
      <c r="AM44" s="119"/>
      <c r="AN44" s="119"/>
      <c r="AO44" s="120"/>
      <c r="AP44" s="121"/>
      <c r="AQ44" s="124"/>
      <c r="AR44" s="118"/>
      <c r="AS44" s="119"/>
      <c r="AT44" s="119"/>
      <c r="AU44" s="119"/>
      <c r="AV44" s="119"/>
      <c r="AW44" s="119"/>
      <c r="AX44" s="119"/>
      <c r="AY44" s="120"/>
      <c r="AZ44" s="121"/>
      <c r="BA44" s="124"/>
      <c r="BB44" s="118"/>
      <c r="BC44" s="119"/>
      <c r="BD44" s="119"/>
      <c r="BE44" s="119"/>
      <c r="BF44" s="119"/>
      <c r="BG44" s="119"/>
      <c r="BH44" s="119"/>
      <c r="BI44" s="120"/>
      <c r="BJ44" s="121"/>
      <c r="BK44" s="124"/>
      <c r="BL44" s="118"/>
      <c r="BM44" s="119"/>
      <c r="BN44" s="119"/>
      <c r="BO44" s="119"/>
      <c r="BP44" s="119"/>
      <c r="BQ44" s="119"/>
      <c r="BR44" s="119"/>
      <c r="BS44" s="120"/>
      <c r="BT44" s="121"/>
      <c r="BU44" s="125"/>
      <c r="BV44" s="118"/>
      <c r="BW44" s="119"/>
      <c r="BX44" s="119"/>
      <c r="BY44" s="119"/>
      <c r="BZ44" s="119"/>
      <c r="CA44" s="119"/>
      <c r="CB44" s="119"/>
      <c r="CC44" s="120"/>
      <c r="CD44" s="121"/>
      <c r="CE44" s="180"/>
      <c r="CF44" s="183">
        <f t="shared" si="64"/>
        <v>0</v>
      </c>
    </row>
    <row r="45" spans="1:84" s="11" customFormat="1" ht="12.75">
      <c r="A45" s="127">
        <v>11</v>
      </c>
      <c r="B45" s="232"/>
      <c r="C45" s="273"/>
      <c r="D45" s="297"/>
      <c r="E45" s="116">
        <f t="shared" si="62"/>
        <v>0</v>
      </c>
      <c r="F45" s="117">
        <f t="shared" si="65"/>
        <v>0</v>
      </c>
      <c r="G45" s="117">
        <f t="shared" si="65"/>
        <v>0</v>
      </c>
      <c r="H45" s="117">
        <f t="shared" si="65"/>
        <v>0</v>
      </c>
      <c r="I45" s="117">
        <f t="shared" si="65"/>
        <v>0</v>
      </c>
      <c r="J45" s="117">
        <f t="shared" si="65"/>
        <v>0</v>
      </c>
      <c r="K45" s="117">
        <f t="shared" si="65"/>
        <v>0</v>
      </c>
      <c r="L45" s="117">
        <f t="shared" si="65"/>
        <v>0</v>
      </c>
      <c r="M45" s="117">
        <f t="shared" si="65"/>
        <v>0</v>
      </c>
      <c r="N45" s="136"/>
      <c r="O45" s="137"/>
      <c r="P45" s="137"/>
      <c r="Q45" s="137"/>
      <c r="R45" s="137"/>
      <c r="S45" s="137"/>
      <c r="T45" s="137"/>
      <c r="U45" s="120"/>
      <c r="V45" s="142"/>
      <c r="W45" s="124"/>
      <c r="X45" s="136"/>
      <c r="Y45" s="137"/>
      <c r="Z45" s="137"/>
      <c r="AA45" s="137"/>
      <c r="AB45" s="137"/>
      <c r="AC45" s="137"/>
      <c r="AD45" s="137"/>
      <c r="AE45" s="120"/>
      <c r="AF45" s="142"/>
      <c r="AG45" s="124"/>
      <c r="AH45" s="136"/>
      <c r="AI45" s="137"/>
      <c r="AJ45" s="137"/>
      <c r="AK45" s="137"/>
      <c r="AL45" s="137"/>
      <c r="AM45" s="137"/>
      <c r="AN45" s="137"/>
      <c r="AO45" s="120"/>
      <c r="AP45" s="142"/>
      <c r="AQ45" s="124"/>
      <c r="AR45" s="136"/>
      <c r="AS45" s="137"/>
      <c r="AT45" s="137"/>
      <c r="AU45" s="137"/>
      <c r="AV45" s="137"/>
      <c r="AW45" s="137"/>
      <c r="AX45" s="137"/>
      <c r="AY45" s="120"/>
      <c r="AZ45" s="142"/>
      <c r="BA45" s="124"/>
      <c r="BB45" s="136"/>
      <c r="BC45" s="137"/>
      <c r="BD45" s="137"/>
      <c r="BE45" s="137"/>
      <c r="BF45" s="137"/>
      <c r="BG45" s="137"/>
      <c r="BH45" s="137"/>
      <c r="BI45" s="120"/>
      <c r="BJ45" s="142"/>
      <c r="BK45" s="124"/>
      <c r="BL45" s="136"/>
      <c r="BM45" s="137"/>
      <c r="BN45" s="137"/>
      <c r="BO45" s="137"/>
      <c r="BP45" s="137"/>
      <c r="BQ45" s="137"/>
      <c r="BR45" s="137"/>
      <c r="BS45" s="120"/>
      <c r="BT45" s="142"/>
      <c r="BU45" s="125"/>
      <c r="BV45" s="136"/>
      <c r="BW45" s="137"/>
      <c r="BX45" s="137"/>
      <c r="BY45" s="137"/>
      <c r="BZ45" s="137"/>
      <c r="CA45" s="137"/>
      <c r="CB45" s="137"/>
      <c r="CC45" s="120"/>
      <c r="CD45" s="142"/>
      <c r="CE45" s="181"/>
      <c r="CF45" s="183">
        <f t="shared" si="64"/>
        <v>0</v>
      </c>
    </row>
    <row r="46" spans="1:84" s="11" customFormat="1" ht="12.75">
      <c r="A46" s="146"/>
      <c r="B46" s="147"/>
      <c r="C46" s="268"/>
      <c r="D46" s="268"/>
      <c r="E46" s="148"/>
      <c r="F46" s="149"/>
      <c r="G46" s="149"/>
      <c r="H46" s="149"/>
      <c r="I46" s="149"/>
      <c r="J46" s="149"/>
      <c r="K46" s="149"/>
      <c r="L46" s="149"/>
      <c r="M46" s="149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45"/>
    </row>
    <row r="47" spans="1:84" s="11" customFormat="1" ht="22.5" customHeight="1">
      <c r="A47" s="80" t="s">
        <v>34</v>
      </c>
      <c r="B47" s="331" t="s">
        <v>73</v>
      </c>
      <c r="C47" s="263"/>
      <c r="D47" s="263"/>
      <c r="E47" s="192">
        <f aca="true" t="shared" si="66" ref="E47:U47">SUM(E48:E50)</f>
        <v>90</v>
      </c>
      <c r="F47" s="192">
        <f t="shared" si="66"/>
        <v>0</v>
      </c>
      <c r="G47" s="192">
        <f t="shared" si="66"/>
        <v>0</v>
      </c>
      <c r="H47" s="192">
        <f t="shared" si="66"/>
        <v>30</v>
      </c>
      <c r="I47" s="192">
        <f t="shared" si="66"/>
        <v>0</v>
      </c>
      <c r="J47" s="192">
        <f t="shared" si="66"/>
        <v>0</v>
      </c>
      <c r="K47" s="192">
        <f t="shared" si="66"/>
        <v>60</v>
      </c>
      <c r="L47" s="192">
        <f t="shared" si="66"/>
        <v>0</v>
      </c>
      <c r="M47" s="192">
        <f t="shared" si="66"/>
        <v>0</v>
      </c>
      <c r="N47" s="58">
        <f t="shared" si="66"/>
        <v>0</v>
      </c>
      <c r="O47" s="58">
        <f t="shared" si="66"/>
        <v>0</v>
      </c>
      <c r="P47" s="58">
        <f t="shared" si="66"/>
        <v>15</v>
      </c>
      <c r="Q47" s="58">
        <f t="shared" si="66"/>
        <v>0</v>
      </c>
      <c r="R47" s="58">
        <f t="shared" si="66"/>
        <v>0</v>
      </c>
      <c r="S47" s="58">
        <f t="shared" si="66"/>
        <v>0</v>
      </c>
      <c r="T47" s="58">
        <f t="shared" si="66"/>
        <v>0</v>
      </c>
      <c r="U47" s="58">
        <f t="shared" si="66"/>
        <v>0</v>
      </c>
      <c r="V47" s="68">
        <f>COUNTIF(V48:V50,"E")</f>
        <v>0</v>
      </c>
      <c r="W47" s="68">
        <f>SUM(W48:W50)</f>
        <v>2</v>
      </c>
      <c r="X47" s="58">
        <f aca="true" t="shared" si="67" ref="X47:AE47">SUM(X48:X50)</f>
        <v>0</v>
      </c>
      <c r="Y47" s="58">
        <f t="shared" si="67"/>
        <v>0</v>
      </c>
      <c r="Z47" s="58">
        <f t="shared" si="67"/>
        <v>15</v>
      </c>
      <c r="AA47" s="58">
        <f t="shared" si="67"/>
        <v>0</v>
      </c>
      <c r="AB47" s="58">
        <f t="shared" si="67"/>
        <v>0</v>
      </c>
      <c r="AC47" s="58">
        <f t="shared" si="67"/>
        <v>0</v>
      </c>
      <c r="AD47" s="58">
        <f t="shared" si="67"/>
        <v>0</v>
      </c>
      <c r="AE47" s="58">
        <f t="shared" si="67"/>
        <v>0</v>
      </c>
      <c r="AF47" s="68">
        <f>COUNTIF(AF48:AF50,"E")</f>
        <v>0</v>
      </c>
      <c r="AG47" s="68">
        <f>SUM(AG48:AG50)</f>
        <v>2</v>
      </c>
      <c r="AH47" s="58">
        <f aca="true" t="shared" si="68" ref="AH47:AO47">SUM(AH48:AH50)</f>
        <v>0</v>
      </c>
      <c r="AI47" s="58">
        <f t="shared" si="68"/>
        <v>0</v>
      </c>
      <c r="AJ47" s="58">
        <f t="shared" si="68"/>
        <v>0</v>
      </c>
      <c r="AK47" s="58">
        <f t="shared" si="68"/>
        <v>0</v>
      </c>
      <c r="AL47" s="58">
        <f t="shared" si="68"/>
        <v>0</v>
      </c>
      <c r="AM47" s="58">
        <f t="shared" si="68"/>
        <v>30</v>
      </c>
      <c r="AN47" s="58">
        <f t="shared" si="68"/>
        <v>0</v>
      </c>
      <c r="AO47" s="58">
        <f t="shared" si="68"/>
        <v>0</v>
      </c>
      <c r="AP47" s="68">
        <f>COUNTIF(AP48:AP50,"E")</f>
        <v>0</v>
      </c>
      <c r="AQ47" s="68">
        <f>SUM(AQ48:AQ50)</f>
        <v>3</v>
      </c>
      <c r="AR47" s="58">
        <f aca="true" t="shared" si="69" ref="AR47:AY47">SUM(AR48:AR50)</f>
        <v>0</v>
      </c>
      <c r="AS47" s="58">
        <f t="shared" si="69"/>
        <v>0</v>
      </c>
      <c r="AT47" s="58">
        <f t="shared" si="69"/>
        <v>0</v>
      </c>
      <c r="AU47" s="58">
        <f t="shared" si="69"/>
        <v>0</v>
      </c>
      <c r="AV47" s="58">
        <f t="shared" si="69"/>
        <v>0</v>
      </c>
      <c r="AW47" s="58">
        <f t="shared" si="69"/>
        <v>30</v>
      </c>
      <c r="AX47" s="58">
        <f t="shared" si="69"/>
        <v>0</v>
      </c>
      <c r="AY47" s="58">
        <f t="shared" si="69"/>
        <v>0</v>
      </c>
      <c r="AZ47" s="68">
        <f>COUNTIF(AZ48:AZ50,"E")</f>
        <v>0</v>
      </c>
      <c r="BA47" s="68">
        <f>SUM(BA48:BA50)</f>
        <v>13</v>
      </c>
      <c r="BB47" s="58">
        <f aca="true" t="shared" si="70" ref="BB47:BI47">SUM(BB48:BB50)</f>
        <v>0</v>
      </c>
      <c r="BC47" s="58">
        <f t="shared" si="70"/>
        <v>0</v>
      </c>
      <c r="BD47" s="58">
        <f t="shared" si="70"/>
        <v>0</v>
      </c>
      <c r="BE47" s="58">
        <f t="shared" si="70"/>
        <v>0</v>
      </c>
      <c r="BF47" s="58">
        <f t="shared" si="70"/>
        <v>0</v>
      </c>
      <c r="BG47" s="58">
        <f t="shared" si="70"/>
        <v>0</v>
      </c>
      <c r="BH47" s="58">
        <f t="shared" si="70"/>
        <v>0</v>
      </c>
      <c r="BI47" s="58">
        <f t="shared" si="70"/>
        <v>0</v>
      </c>
      <c r="BJ47" s="68">
        <f>COUNTIF(BJ48:BJ50,"E")</f>
        <v>0</v>
      </c>
      <c r="BK47" s="68">
        <f>SUM(BK48:BK50)</f>
        <v>0</v>
      </c>
      <c r="BL47" s="58">
        <f aca="true" t="shared" si="71" ref="BL47:BS47">SUM(BL48:BL50)</f>
        <v>0</v>
      </c>
      <c r="BM47" s="58">
        <f t="shared" si="71"/>
        <v>0</v>
      </c>
      <c r="BN47" s="58">
        <f t="shared" si="71"/>
        <v>0</v>
      </c>
      <c r="BO47" s="58">
        <f t="shared" si="71"/>
        <v>0</v>
      </c>
      <c r="BP47" s="58">
        <f t="shared" si="71"/>
        <v>0</v>
      </c>
      <c r="BQ47" s="58">
        <f t="shared" si="71"/>
        <v>0</v>
      </c>
      <c r="BR47" s="58">
        <f t="shared" si="71"/>
        <v>0</v>
      </c>
      <c r="BS47" s="58">
        <f t="shared" si="71"/>
        <v>0</v>
      </c>
      <c r="BT47" s="68">
        <f>COUNTIF(BT48:BT50,"E")</f>
        <v>0</v>
      </c>
      <c r="BU47" s="68">
        <f>SUM(BU48:BU50)</f>
        <v>0</v>
      </c>
      <c r="BV47" s="58">
        <f aca="true" t="shared" si="72" ref="BV47:CC47">SUM(BV48:BV50)</f>
        <v>0</v>
      </c>
      <c r="BW47" s="58">
        <f t="shared" si="72"/>
        <v>0</v>
      </c>
      <c r="BX47" s="58">
        <f t="shared" si="72"/>
        <v>0</v>
      </c>
      <c r="BY47" s="58">
        <f t="shared" si="72"/>
        <v>0</v>
      </c>
      <c r="BZ47" s="58">
        <f t="shared" si="72"/>
        <v>0</v>
      </c>
      <c r="CA47" s="58">
        <f t="shared" si="72"/>
        <v>0</v>
      </c>
      <c r="CB47" s="58">
        <f t="shared" si="72"/>
        <v>0</v>
      </c>
      <c r="CC47" s="58">
        <f t="shared" si="72"/>
        <v>0</v>
      </c>
      <c r="CD47" s="68">
        <f>COUNTIF(CD48:CD50,"E")</f>
        <v>0</v>
      </c>
      <c r="CE47" s="184">
        <f>SUM(CE48:CE50)</f>
        <v>0</v>
      </c>
      <c r="CF47" s="185">
        <f>SUM(CF48:CF50)</f>
        <v>20</v>
      </c>
    </row>
    <row r="48" spans="1:84" s="11" customFormat="1" ht="12.75" customHeight="1">
      <c r="A48" s="41">
        <v>1</v>
      </c>
      <c r="B48" s="233" t="s">
        <v>77</v>
      </c>
      <c r="C48" s="274"/>
      <c r="D48" s="298" t="s">
        <v>49</v>
      </c>
      <c r="E48" s="55">
        <f>SUM(F48:M48)</f>
        <v>30</v>
      </c>
      <c r="F48" s="54">
        <f aca="true" t="shared" si="73" ref="F48:M50">SUM(N48+X48+AH48+AR48+BB48+BL48+BV48)</f>
        <v>0</v>
      </c>
      <c r="G48" s="54">
        <f t="shared" si="73"/>
        <v>0</v>
      </c>
      <c r="H48" s="54">
        <f t="shared" si="73"/>
        <v>30</v>
      </c>
      <c r="I48" s="54">
        <f t="shared" si="73"/>
        <v>0</v>
      </c>
      <c r="J48" s="54">
        <f t="shared" si="73"/>
        <v>0</v>
      </c>
      <c r="K48" s="54">
        <f t="shared" si="73"/>
        <v>0</v>
      </c>
      <c r="L48" s="54">
        <f t="shared" si="73"/>
        <v>0</v>
      </c>
      <c r="M48" s="54">
        <f t="shared" si="73"/>
        <v>0</v>
      </c>
      <c r="N48" s="41"/>
      <c r="O48" s="61"/>
      <c r="P48" s="61">
        <v>15</v>
      </c>
      <c r="Q48" s="61"/>
      <c r="R48" s="61"/>
      <c r="S48" s="61"/>
      <c r="T48" s="61"/>
      <c r="U48" s="106"/>
      <c r="V48" s="62"/>
      <c r="W48" s="30">
        <v>2</v>
      </c>
      <c r="X48" s="41"/>
      <c r="Y48" s="61"/>
      <c r="Z48" s="61">
        <v>15</v>
      </c>
      <c r="AA48" s="61"/>
      <c r="AB48" s="61"/>
      <c r="AC48" s="61"/>
      <c r="AD48" s="61"/>
      <c r="AE48" s="106"/>
      <c r="AF48" s="62"/>
      <c r="AG48" s="30">
        <v>2</v>
      </c>
      <c r="AH48" s="41"/>
      <c r="AI48" s="61"/>
      <c r="AJ48" s="61"/>
      <c r="AK48" s="61"/>
      <c r="AL48" s="61"/>
      <c r="AM48" s="61"/>
      <c r="AN48" s="61"/>
      <c r="AO48" s="106"/>
      <c r="AP48" s="62"/>
      <c r="AQ48" s="30"/>
      <c r="AR48" s="41"/>
      <c r="AS48" s="61"/>
      <c r="AT48" s="61"/>
      <c r="AU48" s="61"/>
      <c r="AV48" s="61"/>
      <c r="AW48" s="61"/>
      <c r="AX48" s="61"/>
      <c r="AY48" s="106"/>
      <c r="AZ48" s="62"/>
      <c r="BA48" s="30"/>
      <c r="BB48" s="41"/>
      <c r="BC48" s="61"/>
      <c r="BD48" s="61"/>
      <c r="BE48" s="61"/>
      <c r="BF48" s="61"/>
      <c r="BG48" s="61"/>
      <c r="BH48" s="61"/>
      <c r="BI48" s="106"/>
      <c r="BJ48" s="62"/>
      <c r="BK48" s="30"/>
      <c r="BL48" s="41"/>
      <c r="BM48" s="61"/>
      <c r="BN48" s="61"/>
      <c r="BO48" s="61"/>
      <c r="BP48" s="61"/>
      <c r="BQ48" s="61"/>
      <c r="BR48" s="61"/>
      <c r="BS48" s="106"/>
      <c r="BT48" s="62"/>
      <c r="BU48" s="43"/>
      <c r="BV48" s="41"/>
      <c r="BW48" s="61"/>
      <c r="BX48" s="61"/>
      <c r="BY48" s="61"/>
      <c r="BZ48" s="61"/>
      <c r="CA48" s="61"/>
      <c r="CB48" s="61"/>
      <c r="CC48" s="106"/>
      <c r="CD48" s="62"/>
      <c r="CE48" s="186"/>
      <c r="CF48" s="183">
        <f>(CE48+BU48+BK48+BA48+AQ48+AG48+W48)</f>
        <v>4</v>
      </c>
    </row>
    <row r="49" spans="1:84" s="11" customFormat="1" ht="12.75" customHeight="1">
      <c r="A49" s="41">
        <v>2</v>
      </c>
      <c r="B49" s="233" t="s">
        <v>45</v>
      </c>
      <c r="C49" s="274"/>
      <c r="D49" s="298" t="s">
        <v>49</v>
      </c>
      <c r="E49" s="55">
        <f>SUM(F49:M49)</f>
        <v>60</v>
      </c>
      <c r="F49" s="54">
        <f aca="true" t="shared" si="74" ref="F49:M49">SUM(N49+X49+AH49+AR49+BB49+BL49+BV49)</f>
        <v>0</v>
      </c>
      <c r="G49" s="54">
        <f t="shared" si="74"/>
        <v>0</v>
      </c>
      <c r="H49" s="54">
        <f t="shared" si="74"/>
        <v>0</v>
      </c>
      <c r="I49" s="54">
        <f t="shared" si="74"/>
        <v>0</v>
      </c>
      <c r="J49" s="54">
        <f t="shared" si="74"/>
        <v>0</v>
      </c>
      <c r="K49" s="54">
        <f t="shared" si="74"/>
        <v>60</v>
      </c>
      <c r="L49" s="54">
        <f t="shared" si="74"/>
        <v>0</v>
      </c>
      <c r="M49" s="54">
        <f t="shared" si="74"/>
        <v>0</v>
      </c>
      <c r="N49" s="41"/>
      <c r="O49" s="61"/>
      <c r="P49" s="61"/>
      <c r="Q49" s="61"/>
      <c r="R49" s="61"/>
      <c r="S49" s="61"/>
      <c r="T49" s="61"/>
      <c r="U49" s="106"/>
      <c r="V49" s="62"/>
      <c r="W49" s="30"/>
      <c r="X49" s="41"/>
      <c r="Y49" s="61"/>
      <c r="Z49" s="61"/>
      <c r="AA49" s="61"/>
      <c r="AB49" s="61"/>
      <c r="AC49" s="61"/>
      <c r="AD49" s="61"/>
      <c r="AE49" s="106"/>
      <c r="AF49" s="62"/>
      <c r="AG49" s="30"/>
      <c r="AH49" s="41"/>
      <c r="AI49" s="61"/>
      <c r="AJ49" s="61"/>
      <c r="AK49" s="61"/>
      <c r="AL49" s="61"/>
      <c r="AM49" s="61">
        <v>30</v>
      </c>
      <c r="AN49" s="61"/>
      <c r="AO49" s="106"/>
      <c r="AP49" s="62"/>
      <c r="AQ49" s="30">
        <v>3</v>
      </c>
      <c r="AR49" s="41"/>
      <c r="AS49" s="61"/>
      <c r="AT49" s="61"/>
      <c r="AU49" s="61"/>
      <c r="AV49" s="61"/>
      <c r="AW49" s="61">
        <v>30</v>
      </c>
      <c r="AX49" s="61"/>
      <c r="AY49" s="106"/>
      <c r="AZ49" s="62"/>
      <c r="BA49" s="30">
        <v>3</v>
      </c>
      <c r="BB49" s="41"/>
      <c r="BC49" s="61"/>
      <c r="BD49" s="61"/>
      <c r="BE49" s="61"/>
      <c r="BF49" s="61"/>
      <c r="BG49" s="61"/>
      <c r="BH49" s="61"/>
      <c r="BI49" s="106"/>
      <c r="BJ49" s="62"/>
      <c r="BK49" s="30"/>
      <c r="BL49" s="41"/>
      <c r="BM49" s="61"/>
      <c r="BN49" s="61"/>
      <c r="BO49" s="61"/>
      <c r="BP49" s="61"/>
      <c r="BQ49" s="61"/>
      <c r="BR49" s="61"/>
      <c r="BS49" s="106"/>
      <c r="BT49" s="62"/>
      <c r="BU49" s="43"/>
      <c r="BV49" s="41"/>
      <c r="BW49" s="61"/>
      <c r="BX49" s="61"/>
      <c r="BY49" s="61"/>
      <c r="BZ49" s="61"/>
      <c r="CA49" s="61"/>
      <c r="CB49" s="61"/>
      <c r="CC49" s="106"/>
      <c r="CD49" s="62"/>
      <c r="CE49" s="186"/>
      <c r="CF49" s="183">
        <f>(CE49+BU49+BK49+BA49+AQ49+AG49+W49)</f>
        <v>6</v>
      </c>
    </row>
    <row r="50" spans="1:84" s="11" customFormat="1" ht="12.75" customHeight="1">
      <c r="A50" s="42">
        <v>2</v>
      </c>
      <c r="B50" s="234" t="s">
        <v>46</v>
      </c>
      <c r="C50" s="275"/>
      <c r="D50" s="299" t="s">
        <v>49</v>
      </c>
      <c r="E50" s="55">
        <f>SUM(F50:M50)</f>
        <v>0</v>
      </c>
      <c r="F50" s="54">
        <f t="shared" si="73"/>
        <v>0</v>
      </c>
      <c r="G50" s="54">
        <f t="shared" si="73"/>
        <v>0</v>
      </c>
      <c r="H50" s="54">
        <f t="shared" si="73"/>
        <v>0</v>
      </c>
      <c r="I50" s="54">
        <f t="shared" si="73"/>
        <v>0</v>
      </c>
      <c r="J50" s="54">
        <f t="shared" si="73"/>
        <v>0</v>
      </c>
      <c r="K50" s="54">
        <f t="shared" si="73"/>
        <v>0</v>
      </c>
      <c r="L50" s="54">
        <f t="shared" si="73"/>
        <v>0</v>
      </c>
      <c r="M50" s="54">
        <f t="shared" si="73"/>
        <v>0</v>
      </c>
      <c r="N50" s="41"/>
      <c r="O50" s="61"/>
      <c r="P50" s="61"/>
      <c r="Q50" s="61"/>
      <c r="R50" s="61"/>
      <c r="S50" s="61"/>
      <c r="T50" s="61"/>
      <c r="U50" s="106"/>
      <c r="V50" s="62"/>
      <c r="W50" s="30"/>
      <c r="X50" s="41"/>
      <c r="Y50" s="61"/>
      <c r="Z50" s="61"/>
      <c r="AA50" s="61"/>
      <c r="AB50" s="61"/>
      <c r="AC50" s="61"/>
      <c r="AD50" s="61"/>
      <c r="AE50" s="106"/>
      <c r="AF50" s="62"/>
      <c r="AG50" s="30"/>
      <c r="AH50" s="41"/>
      <c r="AI50" s="61"/>
      <c r="AJ50" s="61"/>
      <c r="AK50" s="61"/>
      <c r="AL50" s="61"/>
      <c r="AM50" s="61"/>
      <c r="AN50" s="61"/>
      <c r="AO50" s="106"/>
      <c r="AP50" s="62"/>
      <c r="AQ50" s="30"/>
      <c r="AR50" s="41"/>
      <c r="AS50" s="61"/>
      <c r="AT50" s="61"/>
      <c r="AU50" s="61"/>
      <c r="AV50" s="61"/>
      <c r="AW50" s="61"/>
      <c r="AX50" s="61"/>
      <c r="AY50" s="106"/>
      <c r="AZ50" s="62"/>
      <c r="BA50" s="30">
        <v>10</v>
      </c>
      <c r="BB50" s="41"/>
      <c r="BC50" s="61"/>
      <c r="BD50" s="61"/>
      <c r="BE50" s="61"/>
      <c r="BF50" s="61"/>
      <c r="BG50" s="61"/>
      <c r="BH50" s="61"/>
      <c r="BI50" s="106"/>
      <c r="BJ50" s="62"/>
      <c r="BK50" s="30"/>
      <c r="BL50" s="41"/>
      <c r="BM50" s="61"/>
      <c r="BN50" s="61"/>
      <c r="BO50" s="61"/>
      <c r="BP50" s="61"/>
      <c r="BQ50" s="61"/>
      <c r="BR50" s="61"/>
      <c r="BS50" s="106"/>
      <c r="BT50" s="62"/>
      <c r="BU50" s="43"/>
      <c r="BV50" s="41"/>
      <c r="BW50" s="61"/>
      <c r="BX50" s="61"/>
      <c r="BY50" s="61"/>
      <c r="BZ50" s="61"/>
      <c r="CA50" s="61"/>
      <c r="CB50" s="61"/>
      <c r="CC50" s="106"/>
      <c r="CD50" s="62"/>
      <c r="CE50" s="186"/>
      <c r="CF50" s="183">
        <f>(CE50+BU50+BK50+BA50+AQ50+AG50+W50)</f>
        <v>10</v>
      </c>
    </row>
    <row r="51" spans="1:84" s="11" customFormat="1" ht="16.5" customHeight="1">
      <c r="A51" s="14"/>
      <c r="B51" s="152"/>
      <c r="C51" s="276"/>
      <c r="D51" s="27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45"/>
    </row>
    <row r="52" spans="1:84" s="11" customFormat="1" ht="22.5" customHeight="1">
      <c r="A52" s="80" t="s">
        <v>35</v>
      </c>
      <c r="B52" s="331" t="s">
        <v>32</v>
      </c>
      <c r="C52" s="263"/>
      <c r="D52" s="263"/>
      <c r="E52" s="192">
        <f aca="true" t="shared" si="75" ref="E52:U52">SUM(E53:E53)</f>
        <v>240</v>
      </c>
      <c r="F52" s="192">
        <f t="shared" si="75"/>
        <v>0</v>
      </c>
      <c r="G52" s="192">
        <f t="shared" si="75"/>
        <v>0</v>
      </c>
      <c r="H52" s="192">
        <f t="shared" si="75"/>
        <v>0</v>
      </c>
      <c r="I52" s="192">
        <f t="shared" si="75"/>
        <v>0</v>
      </c>
      <c r="J52" s="192">
        <f t="shared" si="75"/>
        <v>240</v>
      </c>
      <c r="K52" s="192">
        <f t="shared" si="75"/>
        <v>0</v>
      </c>
      <c r="L52" s="192">
        <f t="shared" si="75"/>
        <v>0</v>
      </c>
      <c r="M52" s="192">
        <f t="shared" si="75"/>
        <v>0</v>
      </c>
      <c r="N52" s="58">
        <f t="shared" si="75"/>
        <v>0</v>
      </c>
      <c r="O52" s="58">
        <f>SUM(O53:O53)</f>
        <v>0</v>
      </c>
      <c r="P52" s="58">
        <f t="shared" si="75"/>
        <v>0</v>
      </c>
      <c r="Q52" s="58">
        <f t="shared" si="75"/>
        <v>0</v>
      </c>
      <c r="R52" s="58">
        <f t="shared" si="75"/>
        <v>0</v>
      </c>
      <c r="S52" s="58">
        <f t="shared" si="75"/>
        <v>0</v>
      </c>
      <c r="T52" s="58">
        <f t="shared" si="75"/>
        <v>0</v>
      </c>
      <c r="U52" s="58">
        <f t="shared" si="75"/>
        <v>0</v>
      </c>
      <c r="V52" s="68">
        <f>COUNTIF(V53:V53,"E")</f>
        <v>0</v>
      </c>
      <c r="W52" s="68">
        <f aca="true" t="shared" si="76" ref="W52:AE52">SUM(W53:W53)</f>
        <v>0</v>
      </c>
      <c r="X52" s="67">
        <f t="shared" si="76"/>
        <v>0</v>
      </c>
      <c r="Y52" s="67">
        <f t="shared" si="76"/>
        <v>0</v>
      </c>
      <c r="Z52" s="67">
        <f t="shared" si="76"/>
        <v>0</v>
      </c>
      <c r="AA52" s="67">
        <f t="shared" si="76"/>
        <v>0</v>
      </c>
      <c r="AB52" s="67">
        <f t="shared" si="76"/>
        <v>240</v>
      </c>
      <c r="AC52" s="67">
        <f t="shared" si="76"/>
        <v>0</v>
      </c>
      <c r="AD52" s="67">
        <f t="shared" si="76"/>
        <v>0</v>
      </c>
      <c r="AE52" s="67">
        <f t="shared" si="76"/>
        <v>0</v>
      </c>
      <c r="AF52" s="68">
        <f>COUNTIF(AF53:AF53,"E")</f>
        <v>0</v>
      </c>
      <c r="AG52" s="68">
        <f>SUM(AG53:AG54)</f>
        <v>8</v>
      </c>
      <c r="AH52" s="67">
        <f aca="true" t="shared" si="77" ref="AH52:AO52">SUM(AH53:AH53)</f>
        <v>0</v>
      </c>
      <c r="AI52" s="67">
        <f t="shared" si="77"/>
        <v>0</v>
      </c>
      <c r="AJ52" s="67">
        <f t="shared" si="77"/>
        <v>0</v>
      </c>
      <c r="AK52" s="67">
        <f t="shared" si="77"/>
        <v>0</v>
      </c>
      <c r="AL52" s="67">
        <f t="shared" si="77"/>
        <v>0</v>
      </c>
      <c r="AM52" s="67">
        <f t="shared" si="77"/>
        <v>0</v>
      </c>
      <c r="AN52" s="67">
        <f t="shared" si="77"/>
        <v>0</v>
      </c>
      <c r="AO52" s="67">
        <f t="shared" si="77"/>
        <v>0</v>
      </c>
      <c r="AP52" s="68">
        <f>COUNTIF(AP53:AP69,"E")</f>
        <v>0</v>
      </c>
      <c r="AQ52" s="68">
        <f aca="true" t="shared" si="78" ref="AQ52:AY52">SUM(AQ53:AQ53)</f>
        <v>0</v>
      </c>
      <c r="AR52" s="67">
        <f t="shared" si="78"/>
        <v>0</v>
      </c>
      <c r="AS52" s="67">
        <f t="shared" si="78"/>
        <v>0</v>
      </c>
      <c r="AT52" s="67">
        <f t="shared" si="78"/>
        <v>0</v>
      </c>
      <c r="AU52" s="67">
        <f t="shared" si="78"/>
        <v>0</v>
      </c>
      <c r="AV52" s="67">
        <f t="shared" si="78"/>
        <v>0</v>
      </c>
      <c r="AW52" s="67">
        <f t="shared" si="78"/>
        <v>0</v>
      </c>
      <c r="AX52" s="67">
        <f t="shared" si="78"/>
        <v>0</v>
      </c>
      <c r="AY52" s="67">
        <f t="shared" si="78"/>
        <v>0</v>
      </c>
      <c r="AZ52" s="68">
        <f>COUNTIF(AZ53:AZ53,"E")</f>
        <v>0</v>
      </c>
      <c r="BA52" s="68">
        <f aca="true" t="shared" si="79" ref="BA52:BI52">SUM(BA53:BA53)</f>
        <v>0</v>
      </c>
      <c r="BB52" s="67">
        <f t="shared" si="79"/>
        <v>0</v>
      </c>
      <c r="BC52" s="67">
        <f t="shared" si="79"/>
        <v>0</v>
      </c>
      <c r="BD52" s="67">
        <f t="shared" si="79"/>
        <v>0</v>
      </c>
      <c r="BE52" s="67">
        <f t="shared" si="79"/>
        <v>0</v>
      </c>
      <c r="BF52" s="67">
        <f t="shared" si="79"/>
        <v>0</v>
      </c>
      <c r="BG52" s="67">
        <f t="shared" si="79"/>
        <v>0</v>
      </c>
      <c r="BH52" s="67">
        <f t="shared" si="79"/>
        <v>0</v>
      </c>
      <c r="BI52" s="67">
        <f t="shared" si="79"/>
        <v>0</v>
      </c>
      <c r="BJ52" s="68">
        <f>COUNTIF(BJ53:BJ53,"E")</f>
        <v>0</v>
      </c>
      <c r="BK52" s="68">
        <f aca="true" t="shared" si="80" ref="BK52:BS52">SUM(BK53:BK53)</f>
        <v>0</v>
      </c>
      <c r="BL52" s="67">
        <f t="shared" si="80"/>
        <v>0</v>
      </c>
      <c r="BM52" s="67">
        <f t="shared" si="80"/>
        <v>0</v>
      </c>
      <c r="BN52" s="67">
        <f t="shared" si="80"/>
        <v>0</v>
      </c>
      <c r="BO52" s="67">
        <f t="shared" si="80"/>
        <v>0</v>
      </c>
      <c r="BP52" s="67">
        <f t="shared" si="80"/>
        <v>0</v>
      </c>
      <c r="BQ52" s="67">
        <f t="shared" si="80"/>
        <v>0</v>
      </c>
      <c r="BR52" s="67">
        <f t="shared" si="80"/>
        <v>0</v>
      </c>
      <c r="BS52" s="67">
        <f t="shared" si="80"/>
        <v>0</v>
      </c>
      <c r="BT52" s="68">
        <f>COUNTIF(BT53:BT53,"E")</f>
        <v>0</v>
      </c>
      <c r="BU52" s="83">
        <f aca="true" t="shared" si="81" ref="BU52:CC52">SUM(BU53:BU53)</f>
        <v>0</v>
      </c>
      <c r="BV52" s="67">
        <f t="shared" si="81"/>
        <v>0</v>
      </c>
      <c r="BW52" s="67">
        <f t="shared" si="81"/>
        <v>0</v>
      </c>
      <c r="BX52" s="67">
        <f t="shared" si="81"/>
        <v>0</v>
      </c>
      <c r="BY52" s="67">
        <f t="shared" si="81"/>
        <v>0</v>
      </c>
      <c r="BZ52" s="67">
        <f t="shared" si="81"/>
        <v>0</v>
      </c>
      <c r="CA52" s="67">
        <f t="shared" si="81"/>
        <v>0</v>
      </c>
      <c r="CB52" s="67">
        <f t="shared" si="81"/>
        <v>0</v>
      </c>
      <c r="CC52" s="67">
        <f t="shared" si="81"/>
        <v>0</v>
      </c>
      <c r="CD52" s="68">
        <f>COUNTIF(CD53:CD53,"E")</f>
        <v>0</v>
      </c>
      <c r="CE52" s="184">
        <f>SUM(CE53:CE53)</f>
        <v>0</v>
      </c>
      <c r="CF52" s="185">
        <f>SUM(CF53)</f>
        <v>8</v>
      </c>
    </row>
    <row r="53" spans="1:84" s="11" customFormat="1" ht="12.75" customHeight="1">
      <c r="A53" s="136">
        <v>1</v>
      </c>
      <c r="B53" s="153" t="s">
        <v>59</v>
      </c>
      <c r="C53" s="277" t="s">
        <v>48</v>
      </c>
      <c r="D53" s="300"/>
      <c r="E53" s="55">
        <f>SUM(F53:M53)</f>
        <v>240</v>
      </c>
      <c r="F53" s="54">
        <f aca="true" t="shared" si="82" ref="F53:M53">SUM(N53+X53+AH53+AR53+BB53+BL53+BV53)</f>
        <v>0</v>
      </c>
      <c r="G53" s="54">
        <f t="shared" si="82"/>
        <v>0</v>
      </c>
      <c r="H53" s="54">
        <f t="shared" si="82"/>
        <v>0</v>
      </c>
      <c r="I53" s="54">
        <f t="shared" si="82"/>
        <v>0</v>
      </c>
      <c r="J53" s="54">
        <f t="shared" si="82"/>
        <v>240</v>
      </c>
      <c r="K53" s="54">
        <f t="shared" si="82"/>
        <v>0</v>
      </c>
      <c r="L53" s="54">
        <f t="shared" si="82"/>
        <v>0</v>
      </c>
      <c r="M53" s="54">
        <f t="shared" si="82"/>
        <v>0</v>
      </c>
      <c r="N53" s="136"/>
      <c r="O53" s="137"/>
      <c r="P53" s="137"/>
      <c r="Q53" s="137"/>
      <c r="R53" s="137"/>
      <c r="S53" s="137"/>
      <c r="T53" s="137"/>
      <c r="U53" s="120"/>
      <c r="V53" s="142"/>
      <c r="W53" s="124"/>
      <c r="X53" s="136"/>
      <c r="Y53" s="137"/>
      <c r="Z53" s="137"/>
      <c r="AA53" s="137"/>
      <c r="AB53" s="137">
        <v>240</v>
      </c>
      <c r="AC53" s="137"/>
      <c r="AD53" s="137"/>
      <c r="AE53" s="120"/>
      <c r="AF53" s="142"/>
      <c r="AG53" s="124">
        <v>8</v>
      </c>
      <c r="AH53" s="136"/>
      <c r="AI53" s="137"/>
      <c r="AJ53" s="137"/>
      <c r="AK53" s="137"/>
      <c r="AL53" s="137"/>
      <c r="AM53" s="137"/>
      <c r="AN53" s="137"/>
      <c r="AO53" s="120"/>
      <c r="AP53" s="142"/>
      <c r="AQ53" s="124"/>
      <c r="AR53" s="136"/>
      <c r="AS53" s="137"/>
      <c r="AT53" s="137"/>
      <c r="AU53" s="137"/>
      <c r="AV53" s="137"/>
      <c r="AW53" s="137"/>
      <c r="AX53" s="137"/>
      <c r="AY53" s="120"/>
      <c r="AZ53" s="142"/>
      <c r="BA53" s="124"/>
      <c r="BB53" s="136"/>
      <c r="BC53" s="137"/>
      <c r="BD53" s="137"/>
      <c r="BE53" s="137"/>
      <c r="BF53" s="137"/>
      <c r="BG53" s="137"/>
      <c r="BH53" s="137"/>
      <c r="BI53" s="120"/>
      <c r="BJ53" s="142"/>
      <c r="BK53" s="124"/>
      <c r="BL53" s="136"/>
      <c r="BM53" s="137"/>
      <c r="BN53" s="137"/>
      <c r="BO53" s="137"/>
      <c r="BP53" s="137"/>
      <c r="BQ53" s="137"/>
      <c r="BR53" s="137"/>
      <c r="BS53" s="120"/>
      <c r="BT53" s="142"/>
      <c r="BU53" s="125"/>
      <c r="BV53" s="136"/>
      <c r="BW53" s="137"/>
      <c r="BX53" s="137"/>
      <c r="BY53" s="137"/>
      <c r="BZ53" s="137"/>
      <c r="CA53" s="137"/>
      <c r="CB53" s="137"/>
      <c r="CC53" s="120"/>
      <c r="CD53" s="142"/>
      <c r="CE53" s="181"/>
      <c r="CF53" s="183">
        <f>(CE53+BU53+BK53+BA53+AQ53+AG53+W53)</f>
        <v>8</v>
      </c>
    </row>
    <row r="54" spans="1:84" s="11" customFormat="1" ht="16.5" customHeight="1">
      <c r="A54" s="169"/>
      <c r="B54" s="17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85"/>
    </row>
    <row r="55" spans="1:84" s="11" customFormat="1" ht="16.5" customHeight="1">
      <c r="A55" s="82"/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84"/>
    </row>
    <row r="56" spans="1:84" s="11" customFormat="1" ht="16.5" customHeight="1">
      <c r="A56" s="82"/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9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84"/>
    </row>
    <row r="57" spans="1:84" s="11" customFormat="1" ht="16.5" customHeight="1">
      <c r="A57" s="82"/>
      <c r="B57" s="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84"/>
    </row>
    <row r="58" spans="1:84" s="11" customFormat="1" ht="16.5" customHeight="1">
      <c r="A58" s="82"/>
      <c r="B58" s="1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84"/>
    </row>
    <row r="59" spans="1:84" s="11" customFormat="1" ht="16.5" customHeight="1">
      <c r="A59" s="82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84"/>
    </row>
    <row r="60" spans="1:84" s="11" customFormat="1" ht="16.5" customHeight="1">
      <c r="A60" s="82"/>
      <c r="B60" s="1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84"/>
    </row>
    <row r="61" spans="1:84" s="11" customFormat="1" ht="16.5" customHeight="1">
      <c r="A61" s="81"/>
      <c r="B61" s="3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114"/>
    </row>
    <row r="62" spans="1:84" s="70" customFormat="1" ht="30.75" customHeight="1">
      <c r="A62" s="244" t="s">
        <v>36</v>
      </c>
      <c r="B62" s="328" t="s">
        <v>90</v>
      </c>
      <c r="C62" s="245" t="s">
        <v>41</v>
      </c>
      <c r="D62" s="246" t="s">
        <v>40</v>
      </c>
      <c r="E62" s="86">
        <f aca="true" t="shared" si="83" ref="E62:U62">SUM(E63:E69)</f>
        <v>145</v>
      </c>
      <c r="F62" s="86">
        <f t="shared" si="83"/>
        <v>50</v>
      </c>
      <c r="G62" s="86">
        <f t="shared" si="83"/>
        <v>45</v>
      </c>
      <c r="H62" s="86">
        <f t="shared" si="83"/>
        <v>20</v>
      </c>
      <c r="I62" s="86">
        <f t="shared" si="83"/>
        <v>0</v>
      </c>
      <c r="J62" s="86">
        <f t="shared" si="83"/>
        <v>30</v>
      </c>
      <c r="K62" s="86">
        <f t="shared" si="83"/>
        <v>0</v>
      </c>
      <c r="L62" s="86">
        <f t="shared" si="83"/>
        <v>0</v>
      </c>
      <c r="M62" s="86">
        <f t="shared" si="83"/>
        <v>0</v>
      </c>
      <c r="N62" s="87">
        <f t="shared" si="83"/>
        <v>0</v>
      </c>
      <c r="O62" s="87">
        <f t="shared" si="83"/>
        <v>0</v>
      </c>
      <c r="P62" s="87">
        <f t="shared" si="83"/>
        <v>0</v>
      </c>
      <c r="Q62" s="87">
        <f t="shared" si="83"/>
        <v>0</v>
      </c>
      <c r="R62" s="87">
        <f t="shared" si="83"/>
        <v>0</v>
      </c>
      <c r="S62" s="87">
        <f t="shared" si="83"/>
        <v>0</v>
      </c>
      <c r="T62" s="87">
        <f t="shared" si="83"/>
        <v>0</v>
      </c>
      <c r="U62" s="87">
        <f t="shared" si="83"/>
        <v>0</v>
      </c>
      <c r="V62" s="88">
        <f>COUNTIF(V63:V69,"E")</f>
        <v>0</v>
      </c>
      <c r="W62" s="88">
        <f aca="true" t="shared" si="84" ref="W62:AE62">SUM(W63:W69)</f>
        <v>0</v>
      </c>
      <c r="X62" s="88">
        <f t="shared" si="84"/>
        <v>0</v>
      </c>
      <c r="Y62" s="88">
        <f t="shared" si="84"/>
        <v>0</v>
      </c>
      <c r="Z62" s="88">
        <f t="shared" si="84"/>
        <v>0</v>
      </c>
      <c r="AA62" s="88">
        <f t="shared" si="84"/>
        <v>0</v>
      </c>
      <c r="AB62" s="88">
        <f t="shared" si="84"/>
        <v>0</v>
      </c>
      <c r="AC62" s="88">
        <f t="shared" si="84"/>
        <v>0</v>
      </c>
      <c r="AD62" s="88">
        <f t="shared" si="84"/>
        <v>0</v>
      </c>
      <c r="AE62" s="88">
        <f t="shared" si="84"/>
        <v>0</v>
      </c>
      <c r="AF62" s="88">
        <f>COUNTIF(AF63:AF69,"E")</f>
        <v>0</v>
      </c>
      <c r="AG62" s="88">
        <f aca="true" t="shared" si="85" ref="AG62:AO62">SUM(AG63:AG69)</f>
        <v>0</v>
      </c>
      <c r="AH62" s="88">
        <f t="shared" si="85"/>
        <v>10</v>
      </c>
      <c r="AI62" s="88">
        <f t="shared" si="85"/>
        <v>0</v>
      </c>
      <c r="AJ62" s="88">
        <f t="shared" si="85"/>
        <v>20</v>
      </c>
      <c r="AK62" s="88">
        <f t="shared" si="85"/>
        <v>0</v>
      </c>
      <c r="AL62" s="88">
        <f t="shared" si="85"/>
        <v>30</v>
      </c>
      <c r="AM62" s="88">
        <f t="shared" si="85"/>
        <v>0</v>
      </c>
      <c r="AN62" s="88">
        <f t="shared" si="85"/>
        <v>0</v>
      </c>
      <c r="AO62" s="88">
        <f t="shared" si="85"/>
        <v>0</v>
      </c>
      <c r="AP62" s="88">
        <f>COUNTIF(AP63:AP69,"E")</f>
        <v>0</v>
      </c>
      <c r="AQ62" s="88">
        <f aca="true" t="shared" si="86" ref="AQ62:AY62">SUM(AQ63:AQ69)</f>
        <v>8</v>
      </c>
      <c r="AR62" s="88">
        <f t="shared" si="86"/>
        <v>40</v>
      </c>
      <c r="AS62" s="88">
        <f t="shared" si="86"/>
        <v>45</v>
      </c>
      <c r="AT62" s="88">
        <f t="shared" si="86"/>
        <v>0</v>
      </c>
      <c r="AU62" s="88">
        <f t="shared" si="86"/>
        <v>0</v>
      </c>
      <c r="AV62" s="88">
        <f t="shared" si="86"/>
        <v>0</v>
      </c>
      <c r="AW62" s="88">
        <f t="shared" si="86"/>
        <v>0</v>
      </c>
      <c r="AX62" s="88">
        <f t="shared" si="86"/>
        <v>0</v>
      </c>
      <c r="AY62" s="88">
        <f t="shared" si="86"/>
        <v>0</v>
      </c>
      <c r="AZ62" s="88">
        <f>COUNTIF(AZ63:AZ69,"E")</f>
        <v>2</v>
      </c>
      <c r="BA62" s="88">
        <f aca="true" t="shared" si="87" ref="BA62:BI62">SUM(BA63:BA69)</f>
        <v>11</v>
      </c>
      <c r="BB62" s="88">
        <f t="shared" si="87"/>
        <v>0</v>
      </c>
      <c r="BC62" s="88">
        <f t="shared" si="87"/>
        <v>0</v>
      </c>
      <c r="BD62" s="88">
        <f t="shared" si="87"/>
        <v>0</v>
      </c>
      <c r="BE62" s="88">
        <f t="shared" si="87"/>
        <v>0</v>
      </c>
      <c r="BF62" s="88">
        <f t="shared" si="87"/>
        <v>0</v>
      </c>
      <c r="BG62" s="88">
        <f t="shared" si="87"/>
        <v>0</v>
      </c>
      <c r="BH62" s="88">
        <f t="shared" si="87"/>
        <v>0</v>
      </c>
      <c r="BI62" s="88">
        <f t="shared" si="87"/>
        <v>0</v>
      </c>
      <c r="BJ62" s="88">
        <f>COUNTIF(BJ63:BJ69,"E")</f>
        <v>0</v>
      </c>
      <c r="BK62" s="88">
        <f aca="true" t="shared" si="88" ref="BK62:BS62">SUM(BK63:BK69)</f>
        <v>0</v>
      </c>
      <c r="BL62" s="88">
        <f t="shared" si="88"/>
        <v>0</v>
      </c>
      <c r="BM62" s="88">
        <f t="shared" si="88"/>
        <v>0</v>
      </c>
      <c r="BN62" s="88">
        <f t="shared" si="88"/>
        <v>0</v>
      </c>
      <c r="BO62" s="88">
        <f t="shared" si="88"/>
        <v>0</v>
      </c>
      <c r="BP62" s="88">
        <f t="shared" si="88"/>
        <v>0</v>
      </c>
      <c r="BQ62" s="88">
        <f t="shared" si="88"/>
        <v>0</v>
      </c>
      <c r="BR62" s="88">
        <f t="shared" si="88"/>
        <v>0</v>
      </c>
      <c r="BS62" s="88">
        <f t="shared" si="88"/>
        <v>0</v>
      </c>
      <c r="BT62" s="88">
        <f>COUNTIF(BT63:BT69,"E")</f>
        <v>0</v>
      </c>
      <c r="BU62" s="89">
        <f aca="true" t="shared" si="89" ref="BU62:CC62">SUM(BU63:BU69)</f>
        <v>0</v>
      </c>
      <c r="BV62" s="88">
        <f t="shared" si="89"/>
        <v>0</v>
      </c>
      <c r="BW62" s="88">
        <f t="shared" si="89"/>
        <v>0</v>
      </c>
      <c r="BX62" s="88">
        <f t="shared" si="89"/>
        <v>0</v>
      </c>
      <c r="BY62" s="88">
        <f t="shared" si="89"/>
        <v>0</v>
      </c>
      <c r="BZ62" s="88">
        <f t="shared" si="89"/>
        <v>0</v>
      </c>
      <c r="CA62" s="88">
        <f t="shared" si="89"/>
        <v>0</v>
      </c>
      <c r="CB62" s="88">
        <f t="shared" si="89"/>
        <v>0</v>
      </c>
      <c r="CC62" s="88">
        <f t="shared" si="89"/>
        <v>0</v>
      </c>
      <c r="CD62" s="88">
        <f>COUNTIF(CD63:CD69,"E")</f>
        <v>0</v>
      </c>
      <c r="CE62" s="115">
        <f>SUM(CE63:CE69)</f>
        <v>0</v>
      </c>
      <c r="CF62" s="185">
        <f>SUM(CF63:CF69)</f>
        <v>19</v>
      </c>
    </row>
    <row r="63" spans="1:84" s="11" customFormat="1" ht="20.25" customHeight="1">
      <c r="A63" s="154">
        <v>1</v>
      </c>
      <c r="B63" s="236" t="s">
        <v>83</v>
      </c>
      <c r="C63" s="278" t="s">
        <v>48</v>
      </c>
      <c r="D63" s="300"/>
      <c r="E63" s="128">
        <f>SUM(F63:M63)</f>
        <v>25</v>
      </c>
      <c r="F63" s="117">
        <f aca="true" t="shared" si="90" ref="F63:M63">SUM(N63+X63+AH63+AR63+BB63+BL63+BV63)</f>
        <v>0</v>
      </c>
      <c r="G63" s="117">
        <f t="shared" si="90"/>
        <v>0</v>
      </c>
      <c r="H63" s="117">
        <f t="shared" si="90"/>
        <v>10</v>
      </c>
      <c r="I63" s="117">
        <f t="shared" si="90"/>
        <v>0</v>
      </c>
      <c r="J63" s="117">
        <f t="shared" si="90"/>
        <v>15</v>
      </c>
      <c r="K63" s="117">
        <f t="shared" si="90"/>
        <v>0</v>
      </c>
      <c r="L63" s="117">
        <f t="shared" si="90"/>
        <v>0</v>
      </c>
      <c r="M63" s="166">
        <f t="shared" si="90"/>
        <v>0</v>
      </c>
      <c r="N63" s="118"/>
      <c r="O63" s="157"/>
      <c r="P63" s="157"/>
      <c r="Q63" s="157"/>
      <c r="R63" s="157"/>
      <c r="S63" s="157"/>
      <c r="T63" s="157"/>
      <c r="U63" s="158"/>
      <c r="V63" s="159"/>
      <c r="W63" s="160"/>
      <c r="X63" s="161"/>
      <c r="Y63" s="157"/>
      <c r="Z63" s="157"/>
      <c r="AA63" s="157"/>
      <c r="AB63" s="157"/>
      <c r="AC63" s="157"/>
      <c r="AD63" s="157"/>
      <c r="AE63" s="158"/>
      <c r="AF63" s="159"/>
      <c r="AG63" s="160"/>
      <c r="AH63" s="161"/>
      <c r="AI63" s="157"/>
      <c r="AJ63" s="157">
        <v>10</v>
      </c>
      <c r="AK63" s="157"/>
      <c r="AL63" s="157">
        <v>15</v>
      </c>
      <c r="AM63" s="157"/>
      <c r="AN63" s="157"/>
      <c r="AO63" s="158"/>
      <c r="AP63" s="159"/>
      <c r="AQ63" s="160">
        <v>4</v>
      </c>
      <c r="AR63" s="161"/>
      <c r="AS63" s="157"/>
      <c r="AT63" s="157"/>
      <c r="AU63" s="157"/>
      <c r="AV63" s="157"/>
      <c r="AW63" s="157"/>
      <c r="AX63" s="157"/>
      <c r="AY63" s="158"/>
      <c r="AZ63" s="121"/>
      <c r="BA63" s="160"/>
      <c r="BB63" s="161"/>
      <c r="BC63" s="157"/>
      <c r="BD63" s="157"/>
      <c r="BE63" s="157"/>
      <c r="BF63" s="157"/>
      <c r="BG63" s="157"/>
      <c r="BH63" s="157"/>
      <c r="BI63" s="158"/>
      <c r="BJ63" s="159"/>
      <c r="BK63" s="160"/>
      <c r="BL63" s="161"/>
      <c r="BM63" s="157"/>
      <c r="BN63" s="157"/>
      <c r="BO63" s="157"/>
      <c r="BP63" s="157"/>
      <c r="BQ63" s="157"/>
      <c r="BR63" s="157"/>
      <c r="BS63" s="158"/>
      <c r="BT63" s="159"/>
      <c r="BU63" s="162"/>
      <c r="BV63" s="161"/>
      <c r="BW63" s="157"/>
      <c r="BX63" s="157"/>
      <c r="BY63" s="157"/>
      <c r="BZ63" s="157"/>
      <c r="CA63" s="157"/>
      <c r="CB63" s="157"/>
      <c r="CC63" s="158"/>
      <c r="CD63" s="159"/>
      <c r="CE63" s="187"/>
      <c r="CF63" s="183">
        <f>(CE63+BU63+BK63+BA63+AQ63+AG63+W63)</f>
        <v>4</v>
      </c>
    </row>
    <row r="64" spans="1:84" s="11" customFormat="1" ht="17.25" customHeight="1">
      <c r="A64" s="154">
        <v>2</v>
      </c>
      <c r="B64" s="236" t="s">
        <v>82</v>
      </c>
      <c r="C64" s="278" t="s">
        <v>48</v>
      </c>
      <c r="D64" s="300"/>
      <c r="E64" s="128">
        <f aca="true" t="shared" si="91" ref="E64:E69">SUM(F64:M64)</f>
        <v>35</v>
      </c>
      <c r="F64" s="117">
        <f aca="true" t="shared" si="92" ref="F64:F69">SUM(N64+X64+AH64+AR64+BB64+BL64+BV64)</f>
        <v>10</v>
      </c>
      <c r="G64" s="117">
        <f aca="true" t="shared" si="93" ref="G64:G69">SUM(O64+Y64+AI64+AS64+BC64+BM64+BW64)</f>
        <v>0</v>
      </c>
      <c r="H64" s="117">
        <f aca="true" t="shared" si="94" ref="H64:H69">SUM(P64+Z64+AJ64+AT64+BD64+BN64+BX64)</f>
        <v>10</v>
      </c>
      <c r="I64" s="117">
        <f aca="true" t="shared" si="95" ref="I64:I69">SUM(Q64+AA64+AK64+AU64+BE64+BO64+BY64)</f>
        <v>0</v>
      </c>
      <c r="J64" s="117">
        <f aca="true" t="shared" si="96" ref="J64:J69">SUM(R64+AB64+AL64+AV64+BF64+BP64+BZ64)</f>
        <v>15</v>
      </c>
      <c r="K64" s="117">
        <f aca="true" t="shared" si="97" ref="K64:K69">SUM(S64+AC64+AM64+AW64+BG64+BQ64+CA64)</f>
        <v>0</v>
      </c>
      <c r="L64" s="117">
        <f aca="true" t="shared" si="98" ref="L64:L69">SUM(T64+AD64+AN64+AX64+BH64+BR64+CB64)</f>
        <v>0</v>
      </c>
      <c r="M64" s="166">
        <f aca="true" t="shared" si="99" ref="M64:M69">SUM(U64+AE64+AO64+AY64+BI64+BS64+CC64)</f>
        <v>0</v>
      </c>
      <c r="N64" s="118"/>
      <c r="O64" s="119"/>
      <c r="P64" s="119"/>
      <c r="Q64" s="119"/>
      <c r="R64" s="119"/>
      <c r="S64" s="119"/>
      <c r="T64" s="119"/>
      <c r="U64" s="120"/>
      <c r="V64" s="121"/>
      <c r="W64" s="124"/>
      <c r="X64" s="118"/>
      <c r="Y64" s="119"/>
      <c r="Z64" s="119"/>
      <c r="AA64" s="119"/>
      <c r="AB64" s="119"/>
      <c r="AC64" s="119"/>
      <c r="AD64" s="119"/>
      <c r="AE64" s="120"/>
      <c r="AF64" s="121"/>
      <c r="AG64" s="124"/>
      <c r="AH64" s="118">
        <v>10</v>
      </c>
      <c r="AI64" s="119"/>
      <c r="AJ64" s="119">
        <v>10</v>
      </c>
      <c r="AK64" s="119"/>
      <c r="AL64" s="119">
        <v>15</v>
      </c>
      <c r="AM64" s="119"/>
      <c r="AN64" s="119"/>
      <c r="AO64" s="120"/>
      <c r="AP64" s="121"/>
      <c r="AQ64" s="124">
        <v>4</v>
      </c>
      <c r="AR64" s="118"/>
      <c r="AS64" s="119"/>
      <c r="AT64" s="119"/>
      <c r="AU64" s="119"/>
      <c r="AV64" s="119"/>
      <c r="AW64" s="119"/>
      <c r="AX64" s="119"/>
      <c r="AY64" s="120"/>
      <c r="AZ64" s="121"/>
      <c r="BA64" s="124"/>
      <c r="BB64" s="118"/>
      <c r="BC64" s="119"/>
      <c r="BD64" s="119"/>
      <c r="BE64" s="119"/>
      <c r="BF64" s="119"/>
      <c r="BG64" s="119"/>
      <c r="BH64" s="119"/>
      <c r="BI64" s="120"/>
      <c r="BJ64" s="121"/>
      <c r="BK64" s="124"/>
      <c r="BL64" s="118"/>
      <c r="BM64" s="119"/>
      <c r="BN64" s="119"/>
      <c r="BO64" s="119"/>
      <c r="BP64" s="119"/>
      <c r="BQ64" s="119"/>
      <c r="BR64" s="119"/>
      <c r="BS64" s="120"/>
      <c r="BT64" s="121"/>
      <c r="BU64" s="125"/>
      <c r="BV64" s="118"/>
      <c r="BW64" s="119"/>
      <c r="BX64" s="119"/>
      <c r="BY64" s="119"/>
      <c r="BZ64" s="119"/>
      <c r="CA64" s="119"/>
      <c r="CB64" s="119"/>
      <c r="CC64" s="120"/>
      <c r="CD64" s="121"/>
      <c r="CE64" s="181"/>
      <c r="CF64" s="183">
        <f aca="true" t="shared" si="100" ref="CF64:CF69">(CE64+BU64+BK64+BA64+AQ64+AG64+W64)</f>
        <v>4</v>
      </c>
    </row>
    <row r="65" spans="1:84" s="11" customFormat="1" ht="42.75" customHeight="1">
      <c r="A65" s="154">
        <v>3</v>
      </c>
      <c r="B65" s="235" t="s">
        <v>81</v>
      </c>
      <c r="C65" s="278" t="s">
        <v>48</v>
      </c>
      <c r="D65" s="300" t="s">
        <v>49</v>
      </c>
      <c r="E65" s="128">
        <f t="shared" si="91"/>
        <v>35</v>
      </c>
      <c r="F65" s="117">
        <f t="shared" si="92"/>
        <v>20</v>
      </c>
      <c r="G65" s="117">
        <f t="shared" si="93"/>
        <v>15</v>
      </c>
      <c r="H65" s="117">
        <f t="shared" si="94"/>
        <v>0</v>
      </c>
      <c r="I65" s="117">
        <f t="shared" si="95"/>
        <v>0</v>
      </c>
      <c r="J65" s="117">
        <f t="shared" si="96"/>
        <v>0</v>
      </c>
      <c r="K65" s="117">
        <f t="shared" si="97"/>
        <v>0</v>
      </c>
      <c r="L65" s="117">
        <f t="shared" si="98"/>
        <v>0</v>
      </c>
      <c r="M65" s="166">
        <f t="shared" si="99"/>
        <v>0</v>
      </c>
      <c r="N65" s="118"/>
      <c r="O65" s="119"/>
      <c r="P65" s="119"/>
      <c r="Q65" s="119"/>
      <c r="R65" s="119"/>
      <c r="S65" s="119"/>
      <c r="T65" s="119"/>
      <c r="U65" s="120"/>
      <c r="V65" s="121"/>
      <c r="W65" s="124"/>
      <c r="X65" s="118"/>
      <c r="Y65" s="119"/>
      <c r="Z65" s="119"/>
      <c r="AA65" s="119"/>
      <c r="AB65" s="119"/>
      <c r="AC65" s="119"/>
      <c r="AD65" s="119"/>
      <c r="AE65" s="120"/>
      <c r="AF65" s="121"/>
      <c r="AG65" s="124"/>
      <c r="AH65" s="118"/>
      <c r="AI65" s="119"/>
      <c r="AJ65" s="119"/>
      <c r="AK65" s="119"/>
      <c r="AL65" s="119"/>
      <c r="AM65" s="119"/>
      <c r="AN65" s="119"/>
      <c r="AO65" s="120"/>
      <c r="AP65" s="121"/>
      <c r="AQ65" s="124"/>
      <c r="AR65" s="118">
        <v>20</v>
      </c>
      <c r="AS65" s="119">
        <v>15</v>
      </c>
      <c r="AT65" s="119"/>
      <c r="AU65" s="119"/>
      <c r="AV65" s="119"/>
      <c r="AW65" s="119"/>
      <c r="AX65" s="119"/>
      <c r="AY65" s="120"/>
      <c r="AZ65" s="121" t="s">
        <v>53</v>
      </c>
      <c r="BA65" s="124">
        <v>4</v>
      </c>
      <c r="BB65" s="118"/>
      <c r="BC65" s="119"/>
      <c r="BD65" s="119"/>
      <c r="BE65" s="119"/>
      <c r="BF65" s="119"/>
      <c r="BG65" s="119"/>
      <c r="BH65" s="119"/>
      <c r="BI65" s="120"/>
      <c r="BJ65" s="121"/>
      <c r="BK65" s="124"/>
      <c r="BL65" s="118"/>
      <c r="BM65" s="119"/>
      <c r="BN65" s="119"/>
      <c r="BO65" s="119"/>
      <c r="BP65" s="119"/>
      <c r="BQ65" s="119"/>
      <c r="BR65" s="119"/>
      <c r="BS65" s="120"/>
      <c r="BT65" s="121"/>
      <c r="BU65" s="125"/>
      <c r="BV65" s="118"/>
      <c r="BW65" s="119"/>
      <c r="BX65" s="119"/>
      <c r="BY65" s="119"/>
      <c r="BZ65" s="119"/>
      <c r="CA65" s="119"/>
      <c r="CB65" s="119"/>
      <c r="CC65" s="120"/>
      <c r="CD65" s="121"/>
      <c r="CE65" s="181"/>
      <c r="CF65" s="183">
        <f t="shared" si="100"/>
        <v>4</v>
      </c>
    </row>
    <row r="66" spans="1:84" s="11" customFormat="1" ht="17.25" customHeight="1">
      <c r="A66" s="154">
        <v>4</v>
      </c>
      <c r="B66" s="236" t="s">
        <v>57</v>
      </c>
      <c r="C66" s="278" t="s">
        <v>48</v>
      </c>
      <c r="D66" s="300"/>
      <c r="E66" s="128">
        <f t="shared" si="91"/>
        <v>15</v>
      </c>
      <c r="F66" s="117">
        <f t="shared" si="92"/>
        <v>0</v>
      </c>
      <c r="G66" s="117">
        <f t="shared" si="93"/>
        <v>15</v>
      </c>
      <c r="H66" s="117">
        <f t="shared" si="94"/>
        <v>0</v>
      </c>
      <c r="I66" s="117">
        <f t="shared" si="95"/>
        <v>0</v>
      </c>
      <c r="J66" s="117">
        <f t="shared" si="96"/>
        <v>0</v>
      </c>
      <c r="K66" s="117">
        <f t="shared" si="97"/>
        <v>0</v>
      </c>
      <c r="L66" s="117">
        <f t="shared" si="98"/>
        <v>0</v>
      </c>
      <c r="M66" s="166">
        <f t="shared" si="99"/>
        <v>0</v>
      </c>
      <c r="N66" s="118"/>
      <c r="O66" s="119"/>
      <c r="P66" s="119"/>
      <c r="Q66" s="119"/>
      <c r="R66" s="119"/>
      <c r="S66" s="119"/>
      <c r="T66" s="119"/>
      <c r="U66" s="120"/>
      <c r="V66" s="121"/>
      <c r="W66" s="124"/>
      <c r="X66" s="118"/>
      <c r="Y66" s="119"/>
      <c r="Z66" s="119"/>
      <c r="AA66" s="119"/>
      <c r="AB66" s="119"/>
      <c r="AC66" s="119"/>
      <c r="AD66" s="119"/>
      <c r="AE66" s="120"/>
      <c r="AF66" s="121"/>
      <c r="AG66" s="124"/>
      <c r="AH66" s="118"/>
      <c r="AI66" s="119"/>
      <c r="AJ66" s="119"/>
      <c r="AK66" s="119"/>
      <c r="AL66" s="119"/>
      <c r="AM66" s="119"/>
      <c r="AN66" s="119"/>
      <c r="AO66" s="120"/>
      <c r="AP66" s="121"/>
      <c r="AQ66" s="124"/>
      <c r="AR66" s="118"/>
      <c r="AS66" s="119">
        <v>15</v>
      </c>
      <c r="AT66" s="119"/>
      <c r="AU66" s="119"/>
      <c r="AV66" s="119"/>
      <c r="AW66" s="119"/>
      <c r="AX66" s="119"/>
      <c r="AY66" s="120"/>
      <c r="AZ66" s="121"/>
      <c r="BA66" s="124">
        <v>3</v>
      </c>
      <c r="BB66" s="118"/>
      <c r="BC66" s="119"/>
      <c r="BD66" s="119"/>
      <c r="BE66" s="119"/>
      <c r="BF66" s="119"/>
      <c r="BG66" s="119"/>
      <c r="BH66" s="119"/>
      <c r="BI66" s="120"/>
      <c r="BJ66" s="121"/>
      <c r="BK66" s="124"/>
      <c r="BL66" s="118"/>
      <c r="BM66" s="119"/>
      <c r="BN66" s="119"/>
      <c r="BO66" s="119"/>
      <c r="BP66" s="119"/>
      <c r="BQ66" s="119"/>
      <c r="BR66" s="119"/>
      <c r="BS66" s="120"/>
      <c r="BT66" s="121"/>
      <c r="BU66" s="125"/>
      <c r="BV66" s="118"/>
      <c r="BW66" s="119"/>
      <c r="BX66" s="119"/>
      <c r="BY66" s="119"/>
      <c r="BZ66" s="119"/>
      <c r="CA66" s="119"/>
      <c r="CB66" s="119"/>
      <c r="CC66" s="120"/>
      <c r="CD66" s="121"/>
      <c r="CE66" s="181"/>
      <c r="CF66" s="183">
        <f t="shared" si="100"/>
        <v>3</v>
      </c>
    </row>
    <row r="67" spans="1:84" s="11" customFormat="1" ht="57.75" customHeight="1">
      <c r="A67" s="154">
        <v>5</v>
      </c>
      <c r="B67" s="236" t="s">
        <v>74</v>
      </c>
      <c r="C67" s="279" t="s">
        <v>48</v>
      </c>
      <c r="D67" s="300" t="s">
        <v>49</v>
      </c>
      <c r="E67" s="128">
        <f t="shared" si="91"/>
        <v>35</v>
      </c>
      <c r="F67" s="117">
        <f t="shared" si="92"/>
        <v>20</v>
      </c>
      <c r="G67" s="117">
        <f t="shared" si="93"/>
        <v>15</v>
      </c>
      <c r="H67" s="117">
        <f t="shared" si="94"/>
        <v>0</v>
      </c>
      <c r="I67" s="117">
        <f t="shared" si="95"/>
        <v>0</v>
      </c>
      <c r="J67" s="117">
        <f t="shared" si="96"/>
        <v>0</v>
      </c>
      <c r="K67" s="117">
        <f t="shared" si="97"/>
        <v>0</v>
      </c>
      <c r="L67" s="117">
        <f t="shared" si="98"/>
        <v>0</v>
      </c>
      <c r="M67" s="166">
        <f t="shared" si="99"/>
        <v>0</v>
      </c>
      <c r="N67" s="118"/>
      <c r="O67" s="119"/>
      <c r="P67" s="119"/>
      <c r="Q67" s="119"/>
      <c r="R67" s="119"/>
      <c r="S67" s="119"/>
      <c r="T67" s="119"/>
      <c r="U67" s="120"/>
      <c r="V67" s="121"/>
      <c r="W67" s="124"/>
      <c r="X67" s="118"/>
      <c r="Y67" s="119"/>
      <c r="Z67" s="119"/>
      <c r="AA67" s="119"/>
      <c r="AB67" s="119"/>
      <c r="AC67" s="119"/>
      <c r="AD67" s="119"/>
      <c r="AE67" s="120"/>
      <c r="AF67" s="121"/>
      <c r="AG67" s="124"/>
      <c r="AH67" s="118"/>
      <c r="AI67" s="119"/>
      <c r="AJ67" s="119"/>
      <c r="AK67" s="119"/>
      <c r="AL67" s="119"/>
      <c r="AM67" s="119"/>
      <c r="AN67" s="119"/>
      <c r="AO67" s="120"/>
      <c r="AP67" s="121"/>
      <c r="AQ67" s="124"/>
      <c r="AR67" s="118">
        <v>20</v>
      </c>
      <c r="AS67" s="119">
        <v>15</v>
      </c>
      <c r="AT67" s="119"/>
      <c r="AU67" s="119"/>
      <c r="AV67" s="119"/>
      <c r="AW67" s="119"/>
      <c r="AX67" s="119"/>
      <c r="AY67" s="120"/>
      <c r="AZ67" s="121" t="s">
        <v>53</v>
      </c>
      <c r="BA67" s="124">
        <v>4</v>
      </c>
      <c r="BB67" s="118"/>
      <c r="BC67" s="119"/>
      <c r="BD67" s="119"/>
      <c r="BE67" s="119"/>
      <c r="BF67" s="119"/>
      <c r="BG67" s="119"/>
      <c r="BH67" s="119"/>
      <c r="BI67" s="120"/>
      <c r="BJ67" s="121"/>
      <c r="BK67" s="124"/>
      <c r="BL67" s="118"/>
      <c r="BM67" s="119"/>
      <c r="BN67" s="119"/>
      <c r="BO67" s="119"/>
      <c r="BP67" s="119"/>
      <c r="BQ67" s="119"/>
      <c r="BR67" s="119"/>
      <c r="BS67" s="120"/>
      <c r="BT67" s="121"/>
      <c r="BU67" s="125"/>
      <c r="BV67" s="118"/>
      <c r="BW67" s="119"/>
      <c r="BX67" s="119"/>
      <c r="BY67" s="119"/>
      <c r="BZ67" s="119"/>
      <c r="CA67" s="119"/>
      <c r="CB67" s="119"/>
      <c r="CC67" s="120"/>
      <c r="CD67" s="121"/>
      <c r="CE67" s="181"/>
      <c r="CF67" s="183">
        <f t="shared" si="100"/>
        <v>4</v>
      </c>
    </row>
    <row r="68" spans="1:84" s="11" customFormat="1" ht="12.75" customHeight="1">
      <c r="A68" s="154">
        <v>6</v>
      </c>
      <c r="B68" s="235"/>
      <c r="C68" s="278"/>
      <c r="D68" s="300"/>
      <c r="E68" s="128">
        <f t="shared" si="91"/>
        <v>0</v>
      </c>
      <c r="F68" s="117">
        <f t="shared" si="92"/>
        <v>0</v>
      </c>
      <c r="G68" s="117">
        <f t="shared" si="93"/>
        <v>0</v>
      </c>
      <c r="H68" s="117">
        <f t="shared" si="94"/>
        <v>0</v>
      </c>
      <c r="I68" s="117">
        <f t="shared" si="95"/>
        <v>0</v>
      </c>
      <c r="J68" s="117">
        <f t="shared" si="96"/>
        <v>0</v>
      </c>
      <c r="K68" s="117">
        <f t="shared" si="97"/>
        <v>0</v>
      </c>
      <c r="L68" s="117">
        <f t="shared" si="98"/>
        <v>0</v>
      </c>
      <c r="M68" s="166">
        <f t="shared" si="99"/>
        <v>0</v>
      </c>
      <c r="N68" s="118"/>
      <c r="O68" s="119"/>
      <c r="P68" s="119"/>
      <c r="Q68" s="119"/>
      <c r="R68" s="119"/>
      <c r="S68" s="119"/>
      <c r="T68" s="119"/>
      <c r="U68" s="120"/>
      <c r="V68" s="121"/>
      <c r="W68" s="124"/>
      <c r="X68" s="118"/>
      <c r="Y68" s="119"/>
      <c r="Z68" s="119"/>
      <c r="AA68" s="119"/>
      <c r="AB68" s="119"/>
      <c r="AC68" s="119"/>
      <c r="AD68" s="119"/>
      <c r="AE68" s="120"/>
      <c r="AF68" s="121"/>
      <c r="AG68" s="124"/>
      <c r="AH68" s="118"/>
      <c r="AI68" s="119"/>
      <c r="AJ68" s="119"/>
      <c r="AK68" s="119"/>
      <c r="AL68" s="119"/>
      <c r="AM68" s="119"/>
      <c r="AN68" s="119"/>
      <c r="AO68" s="120"/>
      <c r="AP68" s="121"/>
      <c r="AQ68" s="124"/>
      <c r="AR68" s="118"/>
      <c r="AS68" s="119"/>
      <c r="AT68" s="119"/>
      <c r="AU68" s="119"/>
      <c r="AV68" s="119"/>
      <c r="AW68" s="119"/>
      <c r="AX68" s="119"/>
      <c r="AY68" s="120"/>
      <c r="AZ68" s="121"/>
      <c r="BA68" s="124"/>
      <c r="BB68" s="118"/>
      <c r="BC68" s="119"/>
      <c r="BD68" s="119"/>
      <c r="BE68" s="119"/>
      <c r="BF68" s="119"/>
      <c r="BG68" s="119"/>
      <c r="BH68" s="119"/>
      <c r="BI68" s="120"/>
      <c r="BJ68" s="121"/>
      <c r="BK68" s="124"/>
      <c r="BL68" s="118"/>
      <c r="BM68" s="119"/>
      <c r="BN68" s="119"/>
      <c r="BO68" s="119"/>
      <c r="BP68" s="119"/>
      <c r="BQ68" s="119"/>
      <c r="BR68" s="119"/>
      <c r="BS68" s="120"/>
      <c r="BT68" s="121"/>
      <c r="BU68" s="125"/>
      <c r="BV68" s="118"/>
      <c r="BW68" s="119"/>
      <c r="BX68" s="119"/>
      <c r="BY68" s="119"/>
      <c r="BZ68" s="119"/>
      <c r="CA68" s="119"/>
      <c r="CB68" s="119"/>
      <c r="CC68" s="120"/>
      <c r="CD68" s="121"/>
      <c r="CE68" s="181"/>
      <c r="CF68" s="183">
        <f t="shared" si="100"/>
        <v>0</v>
      </c>
    </row>
    <row r="69" spans="1:84" s="11" customFormat="1" ht="12.75" customHeight="1">
      <c r="A69" s="155">
        <v>12</v>
      </c>
      <c r="B69" s="195"/>
      <c r="C69" s="280"/>
      <c r="D69" s="299"/>
      <c r="E69" s="128">
        <f t="shared" si="91"/>
        <v>0</v>
      </c>
      <c r="F69" s="117">
        <f t="shared" si="92"/>
        <v>0</v>
      </c>
      <c r="G69" s="117">
        <f t="shared" si="93"/>
        <v>0</v>
      </c>
      <c r="H69" s="117">
        <f t="shared" si="94"/>
        <v>0</v>
      </c>
      <c r="I69" s="117">
        <f t="shared" si="95"/>
        <v>0</v>
      </c>
      <c r="J69" s="117">
        <f t="shared" si="96"/>
        <v>0</v>
      </c>
      <c r="K69" s="117">
        <f t="shared" si="97"/>
        <v>0</v>
      </c>
      <c r="L69" s="117">
        <f t="shared" si="98"/>
        <v>0</v>
      </c>
      <c r="M69" s="166">
        <f t="shared" si="99"/>
        <v>0</v>
      </c>
      <c r="N69" s="167"/>
      <c r="O69" s="137"/>
      <c r="P69" s="137"/>
      <c r="Q69" s="137"/>
      <c r="R69" s="137"/>
      <c r="S69" s="137"/>
      <c r="T69" s="137"/>
      <c r="U69" s="120"/>
      <c r="V69" s="142"/>
      <c r="W69" s="124"/>
      <c r="X69" s="136"/>
      <c r="Y69" s="137"/>
      <c r="Z69" s="137"/>
      <c r="AA69" s="137"/>
      <c r="AB69" s="137"/>
      <c r="AC69" s="137"/>
      <c r="AD69" s="137"/>
      <c r="AE69" s="120"/>
      <c r="AF69" s="142"/>
      <c r="AG69" s="124"/>
      <c r="AH69" s="136"/>
      <c r="AI69" s="137"/>
      <c r="AJ69" s="137"/>
      <c r="AK69" s="137"/>
      <c r="AL69" s="137"/>
      <c r="AM69" s="137"/>
      <c r="AN69" s="137"/>
      <c r="AO69" s="120"/>
      <c r="AP69" s="142"/>
      <c r="AQ69" s="124"/>
      <c r="AR69" s="136"/>
      <c r="AS69" s="137"/>
      <c r="AT69" s="137"/>
      <c r="AU69" s="137"/>
      <c r="AV69" s="137"/>
      <c r="AW69" s="137"/>
      <c r="AX69" s="137"/>
      <c r="AY69" s="120"/>
      <c r="AZ69" s="142"/>
      <c r="BA69" s="124"/>
      <c r="BB69" s="136"/>
      <c r="BC69" s="137"/>
      <c r="BD69" s="137"/>
      <c r="BE69" s="137"/>
      <c r="BF69" s="137"/>
      <c r="BG69" s="137"/>
      <c r="BH69" s="137"/>
      <c r="BI69" s="120"/>
      <c r="BJ69" s="142"/>
      <c r="BK69" s="124"/>
      <c r="BL69" s="136"/>
      <c r="BM69" s="137"/>
      <c r="BN69" s="137"/>
      <c r="BO69" s="137"/>
      <c r="BP69" s="137"/>
      <c r="BQ69" s="137"/>
      <c r="BR69" s="137"/>
      <c r="BS69" s="120"/>
      <c r="BT69" s="142"/>
      <c r="BU69" s="125"/>
      <c r="BV69" s="136"/>
      <c r="BW69" s="137"/>
      <c r="BX69" s="137"/>
      <c r="BY69" s="137"/>
      <c r="BZ69" s="137"/>
      <c r="CA69" s="137"/>
      <c r="CB69" s="137"/>
      <c r="CC69" s="120"/>
      <c r="CD69" s="142"/>
      <c r="CE69" s="181"/>
      <c r="CF69" s="183">
        <f t="shared" si="100"/>
        <v>0</v>
      </c>
    </row>
    <row r="70" spans="1:84" s="11" customFormat="1" ht="16.5" customHeight="1">
      <c r="A70" s="156"/>
      <c r="B70" s="12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45"/>
    </row>
    <row r="71" spans="1:249" s="210" customFormat="1" ht="18" customHeight="1">
      <c r="A71" s="200"/>
      <c r="B71" s="201" t="s">
        <v>20</v>
      </c>
      <c r="C71" s="202"/>
      <c r="D71" s="202"/>
      <c r="E71" s="203">
        <f aca="true" t="shared" si="101" ref="E71:M71">E62+E29+E20+E11+E52+E47+E39</f>
        <v>1270</v>
      </c>
      <c r="F71" s="203">
        <f t="shared" si="101"/>
        <v>305</v>
      </c>
      <c r="G71" s="203">
        <f t="shared" si="101"/>
        <v>295</v>
      </c>
      <c r="H71" s="203">
        <f t="shared" si="101"/>
        <v>160</v>
      </c>
      <c r="I71" s="203">
        <f t="shared" si="101"/>
        <v>0</v>
      </c>
      <c r="J71" s="203">
        <f t="shared" si="101"/>
        <v>360</v>
      </c>
      <c r="K71" s="203">
        <f t="shared" si="101"/>
        <v>60</v>
      </c>
      <c r="L71" s="203">
        <f t="shared" si="101"/>
        <v>90</v>
      </c>
      <c r="M71" s="203">
        <f t="shared" si="101"/>
        <v>0</v>
      </c>
      <c r="N71" s="204">
        <f aca="true" t="shared" si="102" ref="N71:AS71">N62+N29+N20+N11+N47+N52+N39</f>
        <v>105</v>
      </c>
      <c r="O71" s="204">
        <f t="shared" si="102"/>
        <v>135</v>
      </c>
      <c r="P71" s="204">
        <f t="shared" si="102"/>
        <v>50</v>
      </c>
      <c r="Q71" s="204">
        <f t="shared" si="102"/>
        <v>0</v>
      </c>
      <c r="R71" s="204">
        <f t="shared" si="102"/>
        <v>25</v>
      </c>
      <c r="S71" s="204">
        <f t="shared" si="102"/>
        <v>0</v>
      </c>
      <c r="T71" s="204">
        <f t="shared" si="102"/>
        <v>30</v>
      </c>
      <c r="U71" s="204">
        <f t="shared" si="102"/>
        <v>0</v>
      </c>
      <c r="V71" s="205">
        <f t="shared" si="102"/>
        <v>2</v>
      </c>
      <c r="W71" s="206">
        <f t="shared" si="102"/>
        <v>30</v>
      </c>
      <c r="X71" s="204">
        <f t="shared" si="102"/>
        <v>65</v>
      </c>
      <c r="Y71" s="204">
        <f t="shared" si="102"/>
        <v>50</v>
      </c>
      <c r="Z71" s="204">
        <f t="shared" si="102"/>
        <v>60</v>
      </c>
      <c r="AA71" s="204">
        <f t="shared" si="102"/>
        <v>0</v>
      </c>
      <c r="AB71" s="204">
        <f t="shared" si="102"/>
        <v>270</v>
      </c>
      <c r="AC71" s="204">
        <f t="shared" si="102"/>
        <v>0</v>
      </c>
      <c r="AD71" s="204">
        <f t="shared" si="102"/>
        <v>30</v>
      </c>
      <c r="AE71" s="204">
        <f t="shared" si="102"/>
        <v>0</v>
      </c>
      <c r="AF71" s="205">
        <f t="shared" si="102"/>
        <v>5</v>
      </c>
      <c r="AG71" s="206">
        <f t="shared" si="102"/>
        <v>30</v>
      </c>
      <c r="AH71" s="204">
        <f t="shared" si="102"/>
        <v>80</v>
      </c>
      <c r="AI71" s="204">
        <f t="shared" si="102"/>
        <v>50</v>
      </c>
      <c r="AJ71" s="204">
        <f t="shared" si="102"/>
        <v>50</v>
      </c>
      <c r="AK71" s="204">
        <f t="shared" si="102"/>
        <v>0</v>
      </c>
      <c r="AL71" s="204">
        <f t="shared" si="102"/>
        <v>65</v>
      </c>
      <c r="AM71" s="204">
        <f t="shared" si="102"/>
        <v>30</v>
      </c>
      <c r="AN71" s="204">
        <f t="shared" si="102"/>
        <v>0</v>
      </c>
      <c r="AO71" s="204">
        <f t="shared" si="102"/>
        <v>0</v>
      </c>
      <c r="AP71" s="205">
        <f t="shared" si="102"/>
        <v>4</v>
      </c>
      <c r="AQ71" s="206">
        <f t="shared" si="102"/>
        <v>30</v>
      </c>
      <c r="AR71" s="204">
        <f t="shared" si="102"/>
        <v>55</v>
      </c>
      <c r="AS71" s="204">
        <f t="shared" si="102"/>
        <v>60</v>
      </c>
      <c r="AT71" s="204">
        <f aca="true" t="shared" si="103" ref="AT71:BU71">AT62+AT29+AT20+AT11+AT47+AT52+AT39</f>
        <v>0</v>
      </c>
      <c r="AU71" s="204">
        <f t="shared" si="103"/>
        <v>0</v>
      </c>
      <c r="AV71" s="204">
        <f t="shared" si="103"/>
        <v>0</v>
      </c>
      <c r="AW71" s="204">
        <f t="shared" si="103"/>
        <v>30</v>
      </c>
      <c r="AX71" s="204">
        <f t="shared" si="103"/>
        <v>30</v>
      </c>
      <c r="AY71" s="204">
        <f t="shared" si="103"/>
        <v>0</v>
      </c>
      <c r="AZ71" s="205">
        <f t="shared" si="103"/>
        <v>3</v>
      </c>
      <c r="BA71" s="206">
        <f t="shared" si="103"/>
        <v>30</v>
      </c>
      <c r="BB71" s="204">
        <f t="shared" si="103"/>
        <v>0</v>
      </c>
      <c r="BC71" s="204">
        <f t="shared" si="103"/>
        <v>0</v>
      </c>
      <c r="BD71" s="204">
        <f t="shared" si="103"/>
        <v>0</v>
      </c>
      <c r="BE71" s="204">
        <f t="shared" si="103"/>
        <v>0</v>
      </c>
      <c r="BF71" s="204">
        <f t="shared" si="103"/>
        <v>0</v>
      </c>
      <c r="BG71" s="204">
        <f t="shared" si="103"/>
        <v>0</v>
      </c>
      <c r="BH71" s="204">
        <f t="shared" si="103"/>
        <v>0</v>
      </c>
      <c r="BI71" s="204">
        <f t="shared" si="103"/>
        <v>0</v>
      </c>
      <c r="BJ71" s="205">
        <f t="shared" si="103"/>
        <v>0</v>
      </c>
      <c r="BK71" s="206">
        <f t="shared" si="103"/>
        <v>0</v>
      </c>
      <c r="BL71" s="204">
        <f t="shared" si="103"/>
        <v>0</v>
      </c>
      <c r="BM71" s="204">
        <f t="shared" si="103"/>
        <v>0</v>
      </c>
      <c r="BN71" s="204">
        <f t="shared" si="103"/>
        <v>0</v>
      </c>
      <c r="BO71" s="204">
        <f t="shared" si="103"/>
        <v>0</v>
      </c>
      <c r="BP71" s="204">
        <f t="shared" si="103"/>
        <v>0</v>
      </c>
      <c r="BQ71" s="204">
        <f t="shared" si="103"/>
        <v>0</v>
      </c>
      <c r="BR71" s="204">
        <f t="shared" si="103"/>
        <v>0</v>
      </c>
      <c r="BS71" s="204">
        <f t="shared" si="103"/>
        <v>0</v>
      </c>
      <c r="BT71" s="205">
        <f t="shared" si="103"/>
        <v>0</v>
      </c>
      <c r="BU71" s="206">
        <f t="shared" si="103"/>
        <v>0</v>
      </c>
      <c r="BV71" s="204">
        <f aca="true" t="shared" si="104" ref="BV71:CE71">BV62+BV29+BV20+BV11+BV47+BV52</f>
        <v>0</v>
      </c>
      <c r="BW71" s="204">
        <f t="shared" si="104"/>
        <v>0</v>
      </c>
      <c r="BX71" s="204">
        <f t="shared" si="104"/>
        <v>0</v>
      </c>
      <c r="BY71" s="204">
        <f t="shared" si="104"/>
        <v>0</v>
      </c>
      <c r="BZ71" s="204">
        <f t="shared" si="104"/>
        <v>0</v>
      </c>
      <c r="CA71" s="204">
        <f t="shared" si="104"/>
        <v>0</v>
      </c>
      <c r="CB71" s="204">
        <f t="shared" si="104"/>
        <v>0</v>
      </c>
      <c r="CC71" s="204">
        <f t="shared" si="104"/>
        <v>0</v>
      </c>
      <c r="CD71" s="205">
        <f t="shared" si="104"/>
        <v>0</v>
      </c>
      <c r="CE71" s="207">
        <f t="shared" si="104"/>
        <v>0</v>
      </c>
      <c r="CF71" s="208">
        <f>CF62+CF29+CF20+CF11+CF47+CF52+CF39</f>
        <v>120</v>
      </c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  <c r="EQ71" s="209"/>
      <c r="ER71" s="209"/>
      <c r="ES71" s="209"/>
      <c r="ET71" s="209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09"/>
      <c r="FG71" s="209"/>
      <c r="FH71" s="209"/>
      <c r="FI71" s="209"/>
      <c r="FJ71" s="209"/>
      <c r="FK71" s="209"/>
      <c r="FL71" s="209"/>
      <c r="FM71" s="209"/>
      <c r="FN71" s="209"/>
      <c r="FO71" s="209"/>
      <c r="FP71" s="209"/>
      <c r="FQ71" s="209"/>
      <c r="FR71" s="209"/>
      <c r="FS71" s="209"/>
      <c r="FT71" s="209"/>
      <c r="FU71" s="209"/>
      <c r="FV71" s="209"/>
      <c r="FW71" s="209"/>
      <c r="FX71" s="209"/>
      <c r="FY71" s="209"/>
      <c r="FZ71" s="209"/>
      <c r="GA71" s="209"/>
      <c r="GB71" s="209"/>
      <c r="GC71" s="209"/>
      <c r="GD71" s="209"/>
      <c r="GE71" s="209"/>
      <c r="GF71" s="209"/>
      <c r="GG71" s="209"/>
      <c r="GH71" s="209"/>
      <c r="GI71" s="209"/>
      <c r="GJ71" s="209"/>
      <c r="GK71" s="209"/>
      <c r="GL71" s="209"/>
      <c r="GM71" s="209"/>
      <c r="GN71" s="209"/>
      <c r="GO71" s="209"/>
      <c r="GP71" s="209"/>
      <c r="GQ71" s="209"/>
      <c r="GR71" s="209"/>
      <c r="GS71" s="209"/>
      <c r="GT71" s="209"/>
      <c r="GU71" s="209"/>
      <c r="GV71" s="209"/>
      <c r="GW71" s="209"/>
      <c r="GX71" s="209"/>
      <c r="GY71" s="209"/>
      <c r="GZ71" s="209"/>
      <c r="HA71" s="209"/>
      <c r="HB71" s="209"/>
      <c r="HC71" s="209"/>
      <c r="HD71" s="209"/>
      <c r="HE71" s="209"/>
      <c r="HF71" s="209"/>
      <c r="HG71" s="209"/>
      <c r="HH71" s="209"/>
      <c r="HI71" s="209"/>
      <c r="HJ71" s="209"/>
      <c r="HK71" s="209"/>
      <c r="HL71" s="209"/>
      <c r="HM71" s="209"/>
      <c r="HN71" s="209"/>
      <c r="HO71" s="209"/>
      <c r="HP71" s="209"/>
      <c r="HQ71" s="209"/>
      <c r="HR71" s="209"/>
      <c r="HS71" s="209"/>
      <c r="HT71" s="209"/>
      <c r="HU71" s="209"/>
      <c r="HV71" s="209"/>
      <c r="HW71" s="209"/>
      <c r="HX71" s="209"/>
      <c r="HY71" s="209"/>
      <c r="HZ71" s="209"/>
      <c r="IA71" s="209"/>
      <c r="IB71" s="209"/>
      <c r="IC71" s="209"/>
      <c r="ID71" s="209"/>
      <c r="IE71" s="209"/>
      <c r="IF71" s="209"/>
      <c r="IG71" s="209"/>
      <c r="IH71" s="209"/>
      <c r="II71" s="209"/>
      <c r="IJ71" s="209"/>
      <c r="IK71" s="209"/>
      <c r="IL71" s="209"/>
      <c r="IM71" s="209"/>
      <c r="IN71" s="209"/>
      <c r="IO71" s="209"/>
    </row>
    <row r="72" spans="1:249" s="20" customFormat="1" ht="14.25" customHeight="1">
      <c r="A72" s="82"/>
      <c r="B72" s="16"/>
      <c r="C72" s="13"/>
      <c r="D72" s="13"/>
      <c r="E72" s="63"/>
      <c r="F72" s="33"/>
      <c r="G72" s="33"/>
      <c r="H72" s="33"/>
      <c r="I72" s="33"/>
      <c r="J72" s="33"/>
      <c r="K72" s="33"/>
      <c r="L72" s="65" t="s">
        <v>13</v>
      </c>
      <c r="M72" s="105"/>
      <c r="N72" s="341">
        <f>N71+O71+P71+Q71+R71+S71+T71+U71</f>
        <v>345</v>
      </c>
      <c r="O72" s="342"/>
      <c r="P72" s="342"/>
      <c r="Q72" s="342"/>
      <c r="R72" s="342"/>
      <c r="S72" s="342"/>
      <c r="T72" s="342"/>
      <c r="U72" s="343"/>
      <c r="V72" s="19"/>
      <c r="W72" s="18"/>
      <c r="X72" s="341">
        <f>X71+Y71+Z71+AA71+AB71+AC71+AD71+AE71</f>
        <v>475</v>
      </c>
      <c r="Y72" s="342"/>
      <c r="Z72" s="342"/>
      <c r="AA72" s="342"/>
      <c r="AB72" s="342"/>
      <c r="AC72" s="342"/>
      <c r="AD72" s="342"/>
      <c r="AE72" s="343"/>
      <c r="AF72" s="19"/>
      <c r="AG72" s="18"/>
      <c r="AH72" s="341">
        <f>AH71+AI71+AJ71+AK71+AL71+AM71+AN71+AO71</f>
        <v>275</v>
      </c>
      <c r="AI72" s="342"/>
      <c r="AJ72" s="342"/>
      <c r="AK72" s="342"/>
      <c r="AL72" s="342"/>
      <c r="AM72" s="342"/>
      <c r="AN72" s="342"/>
      <c r="AO72" s="343"/>
      <c r="AP72" s="19"/>
      <c r="AQ72" s="18"/>
      <c r="AR72" s="341">
        <f>AR71+AS71+AT71+AU71+AV71+AW71+AX71+AY71</f>
        <v>175</v>
      </c>
      <c r="AS72" s="342"/>
      <c r="AT72" s="342"/>
      <c r="AU72" s="342"/>
      <c r="AV72" s="342"/>
      <c r="AW72" s="342"/>
      <c r="AX72" s="342"/>
      <c r="AY72" s="343"/>
      <c r="AZ72" s="19"/>
      <c r="BA72" s="56"/>
      <c r="BB72" s="341">
        <f>BB71+BC71+BD71+BE71+BF71+BG71+BH71+BI71</f>
        <v>0</v>
      </c>
      <c r="BC72" s="342"/>
      <c r="BD72" s="342"/>
      <c r="BE72" s="342"/>
      <c r="BF72" s="342"/>
      <c r="BG72" s="342"/>
      <c r="BH72" s="342"/>
      <c r="BI72" s="343"/>
      <c r="BJ72" s="57"/>
      <c r="BK72" s="56"/>
      <c r="BL72" s="341">
        <f>BL71+BM71+BN71+BO71+BP71+BQ71+BR71+BS71</f>
        <v>0</v>
      </c>
      <c r="BM72" s="342"/>
      <c r="BN72" s="342"/>
      <c r="BO72" s="342"/>
      <c r="BP72" s="342"/>
      <c r="BQ72" s="342"/>
      <c r="BR72" s="342"/>
      <c r="BS72" s="343"/>
      <c r="BT72" s="23"/>
      <c r="BU72" s="59"/>
      <c r="BV72" s="341">
        <f>BV71+BW71+BX71+BY71+BZ71+CA71+CB71+CC71</f>
        <v>0</v>
      </c>
      <c r="BW72" s="342"/>
      <c r="BX72" s="342"/>
      <c r="BY72" s="342"/>
      <c r="BZ72" s="342"/>
      <c r="CA72" s="342"/>
      <c r="CB72" s="342"/>
      <c r="CC72" s="343"/>
      <c r="CD72" s="23"/>
      <c r="CE72" s="13"/>
      <c r="CF72" s="85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</row>
    <row r="73" spans="1:84" s="11" customFormat="1" ht="16.5" customHeight="1">
      <c r="A73" s="82"/>
      <c r="B73" s="16"/>
      <c r="C73" s="13"/>
      <c r="D73" s="13"/>
      <c r="E73" s="1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27"/>
      <c r="AG73" s="13"/>
      <c r="AH73" s="13"/>
      <c r="AI73" s="13"/>
      <c r="AJ73" s="13"/>
      <c r="AK73" s="13"/>
      <c r="AL73" s="13"/>
      <c r="AM73" s="13"/>
      <c r="AN73" s="13"/>
      <c r="AO73" s="13"/>
      <c r="AP73" s="27"/>
      <c r="AQ73" s="13"/>
      <c r="AR73" s="13"/>
      <c r="AS73" s="13"/>
      <c r="AT73" s="13"/>
      <c r="AU73" s="13"/>
      <c r="AV73" s="13"/>
      <c r="AW73" s="13"/>
      <c r="AX73" s="13"/>
      <c r="AY73" s="13"/>
      <c r="AZ73" s="27"/>
      <c r="BA73" s="13"/>
      <c r="BB73" s="13"/>
      <c r="BC73" s="13"/>
      <c r="BD73" s="13"/>
      <c r="BE73" s="13"/>
      <c r="BF73" s="13"/>
      <c r="BG73" s="13"/>
      <c r="BH73" s="13"/>
      <c r="BI73" s="13"/>
      <c r="BJ73" s="27"/>
      <c r="BK73" s="13"/>
      <c r="BL73" s="13"/>
      <c r="BM73" s="13"/>
      <c r="BN73" s="13"/>
      <c r="BO73" s="13"/>
      <c r="BP73" s="13"/>
      <c r="BQ73" s="13"/>
      <c r="BR73" s="13"/>
      <c r="BS73" s="13"/>
      <c r="BT73" s="27"/>
      <c r="BU73" s="27"/>
      <c r="BV73" s="13"/>
      <c r="BW73" s="13"/>
      <c r="BX73" s="13"/>
      <c r="BY73" s="13"/>
      <c r="BZ73" s="13"/>
      <c r="CA73" s="13"/>
      <c r="CB73" s="13"/>
      <c r="CC73" s="13"/>
      <c r="CD73" s="27"/>
      <c r="CE73" s="13"/>
      <c r="CF73" s="114"/>
    </row>
    <row r="74" spans="1:84" s="69" customFormat="1" ht="39" customHeight="1">
      <c r="A74" s="90" t="s">
        <v>37</v>
      </c>
      <c r="B74" s="329" t="s">
        <v>91</v>
      </c>
      <c r="C74" s="243" t="s">
        <v>41</v>
      </c>
      <c r="D74" s="243" t="s">
        <v>40</v>
      </c>
      <c r="E74" s="91">
        <f aca="true" t="shared" si="105" ref="E74:U74">SUM(E75:E81)</f>
        <v>145</v>
      </c>
      <c r="F74" s="91">
        <f t="shared" si="105"/>
        <v>45</v>
      </c>
      <c r="G74" s="91">
        <f t="shared" si="105"/>
        <v>55</v>
      </c>
      <c r="H74" s="91">
        <f t="shared" si="105"/>
        <v>15</v>
      </c>
      <c r="I74" s="91">
        <f t="shared" si="105"/>
        <v>0</v>
      </c>
      <c r="J74" s="91">
        <f t="shared" si="105"/>
        <v>30</v>
      </c>
      <c r="K74" s="91">
        <f t="shared" si="105"/>
        <v>0</v>
      </c>
      <c r="L74" s="91">
        <f t="shared" si="105"/>
        <v>0</v>
      </c>
      <c r="M74" s="91">
        <f t="shared" si="105"/>
        <v>0</v>
      </c>
      <c r="N74" s="92">
        <f t="shared" si="105"/>
        <v>0</v>
      </c>
      <c r="O74" s="92">
        <f t="shared" si="105"/>
        <v>0</v>
      </c>
      <c r="P74" s="92">
        <f t="shared" si="105"/>
        <v>0</v>
      </c>
      <c r="Q74" s="92">
        <f t="shared" si="105"/>
        <v>0</v>
      </c>
      <c r="R74" s="92">
        <f t="shared" si="105"/>
        <v>0</v>
      </c>
      <c r="S74" s="92">
        <f t="shared" si="105"/>
        <v>0</v>
      </c>
      <c r="T74" s="92">
        <f t="shared" si="105"/>
        <v>0</v>
      </c>
      <c r="U74" s="92">
        <f t="shared" si="105"/>
        <v>0</v>
      </c>
      <c r="V74" s="93">
        <f>COUNTIF(V75:V81,"E")</f>
        <v>0</v>
      </c>
      <c r="W74" s="93">
        <f aca="true" t="shared" si="106" ref="W74:AE74">SUM(W75:W81)</f>
        <v>0</v>
      </c>
      <c r="X74" s="93">
        <f t="shared" si="106"/>
        <v>0</v>
      </c>
      <c r="Y74" s="93">
        <f t="shared" si="106"/>
        <v>0</v>
      </c>
      <c r="Z74" s="93">
        <f t="shared" si="106"/>
        <v>0</v>
      </c>
      <c r="AA74" s="93">
        <f t="shared" si="106"/>
        <v>0</v>
      </c>
      <c r="AB74" s="93">
        <f t="shared" si="106"/>
        <v>0</v>
      </c>
      <c r="AC74" s="93">
        <f t="shared" si="106"/>
        <v>0</v>
      </c>
      <c r="AD74" s="93">
        <f t="shared" si="106"/>
        <v>0</v>
      </c>
      <c r="AE74" s="93">
        <f t="shared" si="106"/>
        <v>0</v>
      </c>
      <c r="AF74" s="93">
        <f>COUNTIF(AF75:AF81,"E")</f>
        <v>0</v>
      </c>
      <c r="AG74" s="93">
        <f aca="true" t="shared" si="107" ref="AG74:AO74">SUM(AG75:AG81)</f>
        <v>0</v>
      </c>
      <c r="AH74" s="93">
        <f t="shared" si="107"/>
        <v>15</v>
      </c>
      <c r="AI74" s="93">
        <f t="shared" si="107"/>
        <v>15</v>
      </c>
      <c r="AJ74" s="93">
        <f t="shared" si="107"/>
        <v>0</v>
      </c>
      <c r="AK74" s="93">
        <f t="shared" si="107"/>
        <v>0</v>
      </c>
      <c r="AL74" s="93">
        <f t="shared" si="107"/>
        <v>30</v>
      </c>
      <c r="AM74" s="93">
        <f t="shared" si="107"/>
        <v>0</v>
      </c>
      <c r="AN74" s="93">
        <f t="shared" si="107"/>
        <v>0</v>
      </c>
      <c r="AO74" s="93">
        <f t="shared" si="107"/>
        <v>0</v>
      </c>
      <c r="AP74" s="93">
        <f>COUNTIF(AP75:AP81,"E")</f>
        <v>1</v>
      </c>
      <c r="AQ74" s="93">
        <f aca="true" t="shared" si="108" ref="AQ74:AY74">SUM(AQ75:AQ81)</f>
        <v>8</v>
      </c>
      <c r="AR74" s="93">
        <f t="shared" si="108"/>
        <v>30</v>
      </c>
      <c r="AS74" s="93">
        <f t="shared" si="108"/>
        <v>40</v>
      </c>
      <c r="AT74" s="93">
        <f t="shared" si="108"/>
        <v>15</v>
      </c>
      <c r="AU74" s="93">
        <f t="shared" si="108"/>
        <v>0</v>
      </c>
      <c r="AV74" s="93">
        <f t="shared" si="108"/>
        <v>0</v>
      </c>
      <c r="AW74" s="93">
        <f t="shared" si="108"/>
        <v>0</v>
      </c>
      <c r="AX74" s="93">
        <f t="shared" si="108"/>
        <v>0</v>
      </c>
      <c r="AY74" s="93">
        <f t="shared" si="108"/>
        <v>0</v>
      </c>
      <c r="AZ74" s="93">
        <f>COUNTIF(AZ75:AZ81,"E")</f>
        <v>2</v>
      </c>
      <c r="BA74" s="93">
        <f aca="true" t="shared" si="109" ref="BA74:BI74">SUM(BA75:BA81)</f>
        <v>11</v>
      </c>
      <c r="BB74" s="93">
        <f t="shared" si="109"/>
        <v>0</v>
      </c>
      <c r="BC74" s="93">
        <f t="shared" si="109"/>
        <v>0</v>
      </c>
      <c r="BD74" s="93">
        <f t="shared" si="109"/>
        <v>0</v>
      </c>
      <c r="BE74" s="93">
        <f t="shared" si="109"/>
        <v>0</v>
      </c>
      <c r="BF74" s="93">
        <f t="shared" si="109"/>
        <v>0</v>
      </c>
      <c r="BG74" s="93">
        <f t="shared" si="109"/>
        <v>0</v>
      </c>
      <c r="BH74" s="93">
        <f t="shared" si="109"/>
        <v>0</v>
      </c>
      <c r="BI74" s="93">
        <f t="shared" si="109"/>
        <v>0</v>
      </c>
      <c r="BJ74" s="93">
        <f>COUNTIF(BJ75:BJ81,"E")</f>
        <v>0</v>
      </c>
      <c r="BK74" s="93">
        <f aca="true" t="shared" si="110" ref="BK74:BS74">SUM(BK75:BK81)</f>
        <v>0</v>
      </c>
      <c r="BL74" s="93">
        <f t="shared" si="110"/>
        <v>0</v>
      </c>
      <c r="BM74" s="93">
        <f t="shared" si="110"/>
        <v>0</v>
      </c>
      <c r="BN74" s="93">
        <f t="shared" si="110"/>
        <v>0</v>
      </c>
      <c r="BO74" s="93">
        <f t="shared" si="110"/>
        <v>0</v>
      </c>
      <c r="BP74" s="93">
        <f t="shared" si="110"/>
        <v>0</v>
      </c>
      <c r="BQ74" s="93">
        <f t="shared" si="110"/>
        <v>0</v>
      </c>
      <c r="BR74" s="93">
        <f t="shared" si="110"/>
        <v>0</v>
      </c>
      <c r="BS74" s="93">
        <f t="shared" si="110"/>
        <v>0</v>
      </c>
      <c r="BT74" s="93">
        <f>COUNTIF(BT75:BT81,"E")</f>
        <v>0</v>
      </c>
      <c r="BU74" s="94">
        <f aca="true" t="shared" si="111" ref="BU74:CC74">SUM(BU75:BU81)</f>
        <v>0</v>
      </c>
      <c r="BV74" s="93">
        <f t="shared" si="111"/>
        <v>0</v>
      </c>
      <c r="BW74" s="93">
        <f t="shared" si="111"/>
        <v>0</v>
      </c>
      <c r="BX74" s="93">
        <f t="shared" si="111"/>
        <v>0</v>
      </c>
      <c r="BY74" s="93">
        <f t="shared" si="111"/>
        <v>0</v>
      </c>
      <c r="BZ74" s="93">
        <f t="shared" si="111"/>
        <v>0</v>
      </c>
      <c r="CA74" s="93">
        <f t="shared" si="111"/>
        <v>0</v>
      </c>
      <c r="CB74" s="93">
        <f t="shared" si="111"/>
        <v>0</v>
      </c>
      <c r="CC74" s="93">
        <f t="shared" si="111"/>
        <v>0</v>
      </c>
      <c r="CD74" s="93">
        <f>COUNTIF(CD75:CD81,"E")</f>
        <v>0</v>
      </c>
      <c r="CE74" s="188">
        <f>SUM(CE75:CE81)</f>
        <v>0</v>
      </c>
      <c r="CF74" s="185">
        <f>SUM(CF75:CF81)</f>
        <v>19</v>
      </c>
    </row>
    <row r="75" spans="1:84" s="316" customFormat="1" ht="27.75" customHeight="1">
      <c r="A75" s="303">
        <v>1</v>
      </c>
      <c r="B75" s="238" t="s">
        <v>84</v>
      </c>
      <c r="C75" s="283" t="s">
        <v>48</v>
      </c>
      <c r="D75" s="304" t="s">
        <v>49</v>
      </c>
      <c r="E75" s="305">
        <f>SUM(F75:M75)</f>
        <v>20</v>
      </c>
      <c r="F75" s="306">
        <f aca="true" t="shared" si="112" ref="F75:M75">SUM(N75+X75+AH75+AR75+BB75+BL75+BV75)</f>
        <v>0</v>
      </c>
      <c r="G75" s="306">
        <f t="shared" si="112"/>
        <v>0</v>
      </c>
      <c r="H75" s="306">
        <f t="shared" si="112"/>
        <v>0</v>
      </c>
      <c r="I75" s="306">
        <f t="shared" si="112"/>
        <v>0</v>
      </c>
      <c r="J75" s="306">
        <f t="shared" si="112"/>
        <v>20</v>
      </c>
      <c r="K75" s="306">
        <f t="shared" si="112"/>
        <v>0</v>
      </c>
      <c r="L75" s="306">
        <f t="shared" si="112"/>
        <v>0</v>
      </c>
      <c r="M75" s="307">
        <f t="shared" si="112"/>
        <v>0</v>
      </c>
      <c r="N75" s="308"/>
      <c r="O75" s="309"/>
      <c r="P75" s="309"/>
      <c r="Q75" s="309"/>
      <c r="R75" s="309"/>
      <c r="S75" s="309"/>
      <c r="T75" s="309"/>
      <c r="U75" s="310"/>
      <c r="V75" s="311"/>
      <c r="W75" s="312"/>
      <c r="X75" s="308"/>
      <c r="Y75" s="309"/>
      <c r="Z75" s="309"/>
      <c r="AA75" s="309"/>
      <c r="AB75" s="309"/>
      <c r="AC75" s="309"/>
      <c r="AD75" s="309"/>
      <c r="AE75" s="310"/>
      <c r="AF75" s="311"/>
      <c r="AG75" s="312"/>
      <c r="AH75" s="308"/>
      <c r="AI75" s="309"/>
      <c r="AJ75" s="309"/>
      <c r="AK75" s="309"/>
      <c r="AL75" s="309">
        <v>20</v>
      </c>
      <c r="AM75" s="309"/>
      <c r="AN75" s="309"/>
      <c r="AO75" s="310"/>
      <c r="AP75" s="311"/>
      <c r="AQ75" s="312">
        <v>3</v>
      </c>
      <c r="AR75" s="308"/>
      <c r="AS75" s="309"/>
      <c r="AT75" s="309"/>
      <c r="AU75" s="309"/>
      <c r="AV75" s="309"/>
      <c r="AW75" s="309"/>
      <c r="AX75" s="309"/>
      <c r="AY75" s="310"/>
      <c r="AZ75" s="311"/>
      <c r="BA75" s="312"/>
      <c r="BB75" s="308"/>
      <c r="BC75" s="309"/>
      <c r="BD75" s="309"/>
      <c r="BE75" s="309"/>
      <c r="BF75" s="309"/>
      <c r="BG75" s="309"/>
      <c r="BH75" s="309"/>
      <c r="BI75" s="310"/>
      <c r="BJ75" s="311"/>
      <c r="BK75" s="312"/>
      <c r="BL75" s="308"/>
      <c r="BM75" s="309"/>
      <c r="BN75" s="309"/>
      <c r="BO75" s="309"/>
      <c r="BP75" s="309"/>
      <c r="BQ75" s="309"/>
      <c r="BR75" s="309"/>
      <c r="BS75" s="310"/>
      <c r="BT75" s="311"/>
      <c r="BU75" s="313"/>
      <c r="BV75" s="308"/>
      <c r="BW75" s="309"/>
      <c r="BX75" s="309"/>
      <c r="BY75" s="309"/>
      <c r="BZ75" s="309"/>
      <c r="CA75" s="309"/>
      <c r="CB75" s="309"/>
      <c r="CC75" s="310"/>
      <c r="CD75" s="311"/>
      <c r="CE75" s="314"/>
      <c r="CF75" s="315">
        <f>(CE75+BU75+BK75+BA75+AQ75+AG75+W75)</f>
        <v>3</v>
      </c>
    </row>
    <row r="76" spans="1:84" s="11" customFormat="1" ht="27.75" customHeight="1">
      <c r="A76" s="95">
        <v>2</v>
      </c>
      <c r="B76" s="238" t="s">
        <v>61</v>
      </c>
      <c r="C76" s="281" t="s">
        <v>48</v>
      </c>
      <c r="D76" s="300"/>
      <c r="E76" s="55">
        <f aca="true" t="shared" si="113" ref="E76:E81">SUM(F76:M76)</f>
        <v>40</v>
      </c>
      <c r="F76" s="54">
        <f aca="true" t="shared" si="114" ref="F76:F81">SUM(N76+X76+AH76+AR76+BB76+BL76+BV76)</f>
        <v>15</v>
      </c>
      <c r="G76" s="54">
        <f aca="true" t="shared" si="115" ref="G76:G81">SUM(O76+Y76+AI76+AS76+BC76+BM76+BW76)</f>
        <v>15</v>
      </c>
      <c r="H76" s="54">
        <f aca="true" t="shared" si="116" ref="H76:H81">SUM(P76+Z76+AJ76+AT76+BD76+BN76+BX76)</f>
        <v>0</v>
      </c>
      <c r="I76" s="54">
        <f aca="true" t="shared" si="117" ref="I76:I81">SUM(Q76+AA76+AK76+AU76+BE76+BO76+BY76)</f>
        <v>0</v>
      </c>
      <c r="J76" s="54">
        <f aca="true" t="shared" si="118" ref="J76:J81">SUM(R76+AB76+AL76+AV76+BF76+BP76+BZ76)</f>
        <v>10</v>
      </c>
      <c r="K76" s="54">
        <f aca="true" t="shared" si="119" ref="K76:K81">SUM(S76+AC76+AM76+AW76+BG76+BQ76+CA76)</f>
        <v>0</v>
      </c>
      <c r="L76" s="54">
        <f aca="true" t="shared" si="120" ref="L76:L81">SUM(T76+AD76+AN76+AX76+BH76+BR76+CB76)</f>
        <v>0</v>
      </c>
      <c r="M76" s="168">
        <f aca="true" t="shared" si="121" ref="M76:M81">SUM(U76+AE76+AO76+AY76+BI76+BS76+CC76)</f>
        <v>0</v>
      </c>
      <c r="N76" s="41"/>
      <c r="O76" s="61"/>
      <c r="P76" s="61"/>
      <c r="Q76" s="61"/>
      <c r="R76" s="61"/>
      <c r="S76" s="61"/>
      <c r="T76" s="61"/>
      <c r="U76" s="106"/>
      <c r="V76" s="62"/>
      <c r="W76" s="31"/>
      <c r="X76" s="41"/>
      <c r="Y76" s="61"/>
      <c r="Z76" s="61"/>
      <c r="AA76" s="61"/>
      <c r="AB76" s="61"/>
      <c r="AC76" s="61"/>
      <c r="AD76" s="61"/>
      <c r="AE76" s="106"/>
      <c r="AF76" s="62"/>
      <c r="AG76" s="31"/>
      <c r="AH76" s="41">
        <v>15</v>
      </c>
      <c r="AI76" s="61">
        <v>15</v>
      </c>
      <c r="AJ76" s="61"/>
      <c r="AK76" s="61"/>
      <c r="AL76" s="61">
        <v>10</v>
      </c>
      <c r="AM76" s="61"/>
      <c r="AN76" s="61"/>
      <c r="AO76" s="106"/>
      <c r="AP76" s="62" t="s">
        <v>53</v>
      </c>
      <c r="AQ76" s="31">
        <v>5</v>
      </c>
      <c r="AR76" s="41"/>
      <c r="AS76" s="61"/>
      <c r="AT76" s="61"/>
      <c r="AU76" s="61"/>
      <c r="AV76" s="61"/>
      <c r="AW76" s="61"/>
      <c r="AX76" s="61"/>
      <c r="AY76" s="106"/>
      <c r="AZ76" s="62"/>
      <c r="BA76" s="31"/>
      <c r="BB76" s="41"/>
      <c r="BC76" s="61"/>
      <c r="BD76" s="61"/>
      <c r="BE76" s="61"/>
      <c r="BF76" s="61"/>
      <c r="BG76" s="61"/>
      <c r="BH76" s="61"/>
      <c r="BI76" s="106"/>
      <c r="BJ76" s="62"/>
      <c r="BK76" s="31"/>
      <c r="BL76" s="41"/>
      <c r="BM76" s="61"/>
      <c r="BN76" s="61"/>
      <c r="BO76" s="61"/>
      <c r="BP76" s="61"/>
      <c r="BQ76" s="61"/>
      <c r="BR76" s="61"/>
      <c r="BS76" s="106"/>
      <c r="BT76" s="62"/>
      <c r="BU76" s="44"/>
      <c r="BV76" s="41"/>
      <c r="BW76" s="61"/>
      <c r="BX76" s="61"/>
      <c r="BY76" s="61"/>
      <c r="BZ76" s="61"/>
      <c r="CA76" s="61"/>
      <c r="CB76" s="61"/>
      <c r="CC76" s="106"/>
      <c r="CD76" s="62"/>
      <c r="CE76" s="189"/>
      <c r="CF76" s="183">
        <f aca="true" t="shared" si="122" ref="CF76:CF81">(CE76+BU76+BK76+BA76+AQ76+AG76+W76)</f>
        <v>5</v>
      </c>
    </row>
    <row r="77" spans="1:84" s="11" customFormat="1" ht="27.75" customHeight="1">
      <c r="A77" s="95">
        <v>3</v>
      </c>
      <c r="B77" s="238" t="s">
        <v>63</v>
      </c>
      <c r="C77" s="281" t="s">
        <v>48</v>
      </c>
      <c r="D77" s="300" t="s">
        <v>49</v>
      </c>
      <c r="E77" s="55">
        <f t="shared" si="113"/>
        <v>35</v>
      </c>
      <c r="F77" s="54">
        <f t="shared" si="114"/>
        <v>15</v>
      </c>
      <c r="G77" s="54">
        <f t="shared" si="115"/>
        <v>20</v>
      </c>
      <c r="H77" s="54">
        <f t="shared" si="116"/>
        <v>0</v>
      </c>
      <c r="I77" s="54">
        <f t="shared" si="117"/>
        <v>0</v>
      </c>
      <c r="J77" s="54">
        <f t="shared" si="118"/>
        <v>0</v>
      </c>
      <c r="K77" s="54">
        <f t="shared" si="119"/>
        <v>0</v>
      </c>
      <c r="L77" s="54">
        <f t="shared" si="120"/>
        <v>0</v>
      </c>
      <c r="M77" s="168">
        <f t="shared" si="121"/>
        <v>0</v>
      </c>
      <c r="N77" s="41"/>
      <c r="O77" s="61"/>
      <c r="P77" s="61"/>
      <c r="Q77" s="61"/>
      <c r="R77" s="61"/>
      <c r="S77" s="61"/>
      <c r="T77" s="61"/>
      <c r="U77" s="106"/>
      <c r="V77" s="62"/>
      <c r="W77" s="31"/>
      <c r="X77" s="41"/>
      <c r="Y77" s="61"/>
      <c r="Z77" s="61"/>
      <c r="AA77" s="61"/>
      <c r="AB77" s="61"/>
      <c r="AC77" s="61"/>
      <c r="AD77" s="61"/>
      <c r="AE77" s="106"/>
      <c r="AF77" s="62"/>
      <c r="AG77" s="31"/>
      <c r="AH77" s="41"/>
      <c r="AI77" s="61"/>
      <c r="AJ77" s="61"/>
      <c r="AK77" s="61"/>
      <c r="AL77" s="61"/>
      <c r="AM77" s="61"/>
      <c r="AN77" s="61"/>
      <c r="AO77" s="106"/>
      <c r="AP77" s="62"/>
      <c r="AQ77" s="31"/>
      <c r="AR77" s="41">
        <v>15</v>
      </c>
      <c r="AS77" s="61">
        <v>20</v>
      </c>
      <c r="AT77" s="61"/>
      <c r="AU77" s="61"/>
      <c r="AV77" s="61"/>
      <c r="AW77" s="61"/>
      <c r="AX77" s="61"/>
      <c r="AY77" s="106"/>
      <c r="AZ77" s="62" t="s">
        <v>53</v>
      </c>
      <c r="BA77" s="31">
        <v>4</v>
      </c>
      <c r="BB77" s="41"/>
      <c r="BC77" s="61"/>
      <c r="BD77" s="61"/>
      <c r="BE77" s="61"/>
      <c r="BF77" s="61"/>
      <c r="BG77" s="61"/>
      <c r="BH77" s="61"/>
      <c r="BI77" s="106"/>
      <c r="BJ77" s="62"/>
      <c r="BK77" s="31"/>
      <c r="BL77" s="41"/>
      <c r="BM77" s="61"/>
      <c r="BN77" s="61"/>
      <c r="BO77" s="61"/>
      <c r="BP77" s="61"/>
      <c r="BQ77" s="61"/>
      <c r="BR77" s="61"/>
      <c r="BS77" s="106"/>
      <c r="BT77" s="62"/>
      <c r="BU77" s="44"/>
      <c r="BV77" s="41"/>
      <c r="BW77" s="61"/>
      <c r="BX77" s="61"/>
      <c r="BY77" s="61"/>
      <c r="BZ77" s="61"/>
      <c r="CA77" s="61"/>
      <c r="CB77" s="61"/>
      <c r="CC77" s="106"/>
      <c r="CD77" s="62"/>
      <c r="CE77" s="189"/>
      <c r="CF77" s="183">
        <f t="shared" si="122"/>
        <v>4</v>
      </c>
    </row>
    <row r="78" spans="1:84" s="11" customFormat="1" ht="23.25" customHeight="1">
      <c r="A78" s="95">
        <v>4</v>
      </c>
      <c r="B78" s="238" t="s">
        <v>62</v>
      </c>
      <c r="C78" s="281" t="s">
        <v>48</v>
      </c>
      <c r="D78" s="300"/>
      <c r="E78" s="55">
        <f t="shared" si="113"/>
        <v>35</v>
      </c>
      <c r="F78" s="54">
        <f t="shared" si="114"/>
        <v>15</v>
      </c>
      <c r="G78" s="54">
        <f t="shared" si="115"/>
        <v>20</v>
      </c>
      <c r="H78" s="54">
        <f t="shared" si="116"/>
        <v>0</v>
      </c>
      <c r="I78" s="54">
        <f t="shared" si="117"/>
        <v>0</v>
      </c>
      <c r="J78" s="54">
        <f t="shared" si="118"/>
        <v>0</v>
      </c>
      <c r="K78" s="54">
        <f t="shared" si="119"/>
        <v>0</v>
      </c>
      <c r="L78" s="54">
        <f t="shared" si="120"/>
        <v>0</v>
      </c>
      <c r="M78" s="168">
        <f t="shared" si="121"/>
        <v>0</v>
      </c>
      <c r="N78" s="41"/>
      <c r="O78" s="61"/>
      <c r="P78" s="61"/>
      <c r="Q78" s="61"/>
      <c r="R78" s="61"/>
      <c r="S78" s="61"/>
      <c r="T78" s="61"/>
      <c r="U78" s="106"/>
      <c r="V78" s="62"/>
      <c r="W78" s="31"/>
      <c r="X78" s="41"/>
      <c r="Y78" s="61"/>
      <c r="Z78" s="61"/>
      <c r="AA78" s="61"/>
      <c r="AB78" s="61"/>
      <c r="AC78" s="61"/>
      <c r="AD78" s="61"/>
      <c r="AE78" s="106"/>
      <c r="AF78" s="62"/>
      <c r="AG78" s="31"/>
      <c r="AH78" s="41"/>
      <c r="AI78" s="61"/>
      <c r="AJ78" s="61"/>
      <c r="AK78" s="61"/>
      <c r="AL78" s="61"/>
      <c r="AM78" s="61"/>
      <c r="AN78" s="61"/>
      <c r="AO78" s="106"/>
      <c r="AP78" s="62"/>
      <c r="AQ78" s="31"/>
      <c r="AR78" s="41">
        <v>15</v>
      </c>
      <c r="AS78" s="61">
        <v>20</v>
      </c>
      <c r="AT78" s="61"/>
      <c r="AU78" s="61"/>
      <c r="AV78" s="61"/>
      <c r="AW78" s="61"/>
      <c r="AX78" s="61"/>
      <c r="AY78" s="106"/>
      <c r="AZ78" s="62" t="s">
        <v>53</v>
      </c>
      <c r="BA78" s="31">
        <v>4</v>
      </c>
      <c r="BB78" s="41"/>
      <c r="BC78" s="61"/>
      <c r="BD78" s="61"/>
      <c r="BE78" s="61"/>
      <c r="BF78" s="61"/>
      <c r="BG78" s="61"/>
      <c r="BH78" s="61"/>
      <c r="BI78" s="106"/>
      <c r="BJ78" s="62"/>
      <c r="BK78" s="31"/>
      <c r="BL78" s="41"/>
      <c r="BM78" s="61"/>
      <c r="BN78" s="61"/>
      <c r="BO78" s="61"/>
      <c r="BP78" s="61"/>
      <c r="BQ78" s="61"/>
      <c r="BR78" s="61"/>
      <c r="BS78" s="106"/>
      <c r="BT78" s="62"/>
      <c r="BU78" s="44"/>
      <c r="BV78" s="41"/>
      <c r="BW78" s="61"/>
      <c r="BX78" s="61"/>
      <c r="BY78" s="61"/>
      <c r="BZ78" s="61"/>
      <c r="CA78" s="61"/>
      <c r="CB78" s="61"/>
      <c r="CC78" s="106"/>
      <c r="CD78" s="62"/>
      <c r="CE78" s="189"/>
      <c r="CF78" s="183">
        <f t="shared" si="122"/>
        <v>4</v>
      </c>
    </row>
    <row r="79" spans="1:84" s="11" customFormat="1" ht="15" customHeight="1">
      <c r="A79" s="95">
        <v>5</v>
      </c>
      <c r="B79" s="326" t="s">
        <v>64</v>
      </c>
      <c r="C79" s="282" t="s">
        <v>48</v>
      </c>
      <c r="D79" s="300"/>
      <c r="E79" s="55">
        <f t="shared" si="113"/>
        <v>15</v>
      </c>
      <c r="F79" s="54">
        <f t="shared" si="114"/>
        <v>0</v>
      </c>
      <c r="G79" s="54">
        <f t="shared" si="115"/>
        <v>0</v>
      </c>
      <c r="H79" s="54">
        <f t="shared" si="116"/>
        <v>15</v>
      </c>
      <c r="I79" s="54">
        <f t="shared" si="117"/>
        <v>0</v>
      </c>
      <c r="J79" s="54">
        <f t="shared" si="118"/>
        <v>0</v>
      </c>
      <c r="K79" s="54">
        <f t="shared" si="119"/>
        <v>0</v>
      </c>
      <c r="L79" s="54">
        <f t="shared" si="120"/>
        <v>0</v>
      </c>
      <c r="M79" s="168">
        <f t="shared" si="121"/>
        <v>0</v>
      </c>
      <c r="N79" s="41"/>
      <c r="O79" s="61"/>
      <c r="P79" s="61"/>
      <c r="Q79" s="61"/>
      <c r="R79" s="61"/>
      <c r="S79" s="61"/>
      <c r="T79" s="61"/>
      <c r="U79" s="106"/>
      <c r="V79" s="62"/>
      <c r="W79" s="31"/>
      <c r="X79" s="41"/>
      <c r="Y79" s="61"/>
      <c r="Z79" s="61"/>
      <c r="AA79" s="61"/>
      <c r="AB79" s="61"/>
      <c r="AC79" s="61"/>
      <c r="AD79" s="61"/>
      <c r="AE79" s="106"/>
      <c r="AF79" s="62"/>
      <c r="AG79" s="31"/>
      <c r="AH79" s="41"/>
      <c r="AI79" s="61"/>
      <c r="AJ79" s="61"/>
      <c r="AK79" s="61"/>
      <c r="AL79" s="61"/>
      <c r="AM79" s="61"/>
      <c r="AN79" s="61"/>
      <c r="AO79" s="106"/>
      <c r="AP79" s="62"/>
      <c r="AQ79" s="31"/>
      <c r="AR79" s="41"/>
      <c r="AS79" s="61"/>
      <c r="AT79" s="61">
        <v>15</v>
      </c>
      <c r="AU79" s="61"/>
      <c r="AV79" s="61"/>
      <c r="AW79" s="61"/>
      <c r="AX79" s="61"/>
      <c r="AY79" s="106"/>
      <c r="AZ79" s="62"/>
      <c r="BA79" s="31">
        <v>3</v>
      </c>
      <c r="BB79" s="41"/>
      <c r="BC79" s="61"/>
      <c r="BD79" s="61"/>
      <c r="BE79" s="61"/>
      <c r="BF79" s="61"/>
      <c r="BG79" s="61"/>
      <c r="BH79" s="61"/>
      <c r="BI79" s="106"/>
      <c r="BJ79" s="62"/>
      <c r="BK79" s="31"/>
      <c r="BL79" s="41"/>
      <c r="BM79" s="61"/>
      <c r="BN79" s="61"/>
      <c r="BO79" s="61"/>
      <c r="BP79" s="61"/>
      <c r="BQ79" s="61"/>
      <c r="BR79" s="61"/>
      <c r="BS79" s="106"/>
      <c r="BT79" s="62"/>
      <c r="BU79" s="44"/>
      <c r="BV79" s="41"/>
      <c r="BW79" s="61"/>
      <c r="BX79" s="61"/>
      <c r="BY79" s="61"/>
      <c r="BZ79" s="61"/>
      <c r="CA79" s="61"/>
      <c r="CB79" s="61"/>
      <c r="CC79" s="106"/>
      <c r="CD79" s="62"/>
      <c r="CE79" s="189"/>
      <c r="CF79" s="183">
        <f t="shared" si="122"/>
        <v>3</v>
      </c>
    </row>
    <row r="80" spans="1:84" s="11" customFormat="1" ht="14.25" customHeight="1">
      <c r="A80" s="95">
        <v>6</v>
      </c>
      <c r="B80" s="237"/>
      <c r="C80" s="281"/>
      <c r="D80" s="300"/>
      <c r="E80" s="55">
        <f t="shared" si="113"/>
        <v>0</v>
      </c>
      <c r="F80" s="54">
        <f t="shared" si="114"/>
        <v>0</v>
      </c>
      <c r="G80" s="54">
        <f t="shared" si="115"/>
        <v>0</v>
      </c>
      <c r="H80" s="54">
        <f t="shared" si="116"/>
        <v>0</v>
      </c>
      <c r="I80" s="54">
        <f t="shared" si="117"/>
        <v>0</v>
      </c>
      <c r="J80" s="54">
        <f t="shared" si="118"/>
        <v>0</v>
      </c>
      <c r="K80" s="54">
        <f t="shared" si="119"/>
        <v>0</v>
      </c>
      <c r="L80" s="54">
        <f t="shared" si="120"/>
        <v>0</v>
      </c>
      <c r="M80" s="168">
        <f t="shared" si="121"/>
        <v>0</v>
      </c>
      <c r="N80" s="41"/>
      <c r="O80" s="61"/>
      <c r="P80" s="61"/>
      <c r="Q80" s="61"/>
      <c r="R80" s="61"/>
      <c r="S80" s="61"/>
      <c r="T80" s="61"/>
      <c r="U80" s="106"/>
      <c r="V80" s="62"/>
      <c r="W80" s="31"/>
      <c r="X80" s="41"/>
      <c r="Y80" s="61"/>
      <c r="Z80" s="61"/>
      <c r="AA80" s="61"/>
      <c r="AB80" s="61"/>
      <c r="AC80" s="61"/>
      <c r="AD80" s="61"/>
      <c r="AE80" s="106"/>
      <c r="AF80" s="62"/>
      <c r="AG80" s="31"/>
      <c r="AH80" s="41"/>
      <c r="AI80" s="61"/>
      <c r="AJ80" s="61"/>
      <c r="AK80" s="61"/>
      <c r="AL80" s="61"/>
      <c r="AM80" s="61"/>
      <c r="AN80" s="61"/>
      <c r="AO80" s="106"/>
      <c r="AP80" s="62"/>
      <c r="AQ80" s="31"/>
      <c r="AR80" s="41"/>
      <c r="AS80" s="61"/>
      <c r="AT80" s="61"/>
      <c r="AU80" s="61"/>
      <c r="AV80" s="61"/>
      <c r="AW80" s="61"/>
      <c r="AX80" s="61"/>
      <c r="AY80" s="106"/>
      <c r="AZ80" s="62"/>
      <c r="BA80" s="31"/>
      <c r="BB80" s="41"/>
      <c r="BC80" s="61"/>
      <c r="BD80" s="61"/>
      <c r="BE80" s="61"/>
      <c r="BF80" s="61"/>
      <c r="BG80" s="61"/>
      <c r="BH80" s="61"/>
      <c r="BI80" s="106"/>
      <c r="BJ80" s="62"/>
      <c r="BK80" s="31"/>
      <c r="BL80" s="41"/>
      <c r="BM80" s="61"/>
      <c r="BN80" s="61"/>
      <c r="BO80" s="61"/>
      <c r="BP80" s="61"/>
      <c r="BQ80" s="61"/>
      <c r="BR80" s="61"/>
      <c r="BS80" s="106"/>
      <c r="BT80" s="62"/>
      <c r="BU80" s="44"/>
      <c r="BV80" s="41"/>
      <c r="BW80" s="61"/>
      <c r="BX80" s="61"/>
      <c r="BY80" s="61"/>
      <c r="BZ80" s="61"/>
      <c r="CA80" s="61"/>
      <c r="CB80" s="61"/>
      <c r="CC80" s="106"/>
      <c r="CD80" s="62"/>
      <c r="CE80" s="189"/>
      <c r="CF80" s="183">
        <f t="shared" si="122"/>
        <v>0</v>
      </c>
    </row>
    <row r="81" spans="1:84" s="11" customFormat="1" ht="12.75" customHeight="1">
      <c r="A81" s="96">
        <v>15</v>
      </c>
      <c r="B81" s="239"/>
      <c r="C81" s="284"/>
      <c r="D81" s="301"/>
      <c r="E81" s="55">
        <f t="shared" si="113"/>
        <v>0</v>
      </c>
      <c r="F81" s="54">
        <f t="shared" si="114"/>
        <v>0</v>
      </c>
      <c r="G81" s="54">
        <f t="shared" si="115"/>
        <v>0</v>
      </c>
      <c r="H81" s="54">
        <f t="shared" si="116"/>
        <v>0</v>
      </c>
      <c r="I81" s="54">
        <f t="shared" si="117"/>
        <v>0</v>
      </c>
      <c r="J81" s="54">
        <f t="shared" si="118"/>
        <v>0</v>
      </c>
      <c r="K81" s="54">
        <f t="shared" si="119"/>
        <v>0</v>
      </c>
      <c r="L81" s="54">
        <f t="shared" si="120"/>
        <v>0</v>
      </c>
      <c r="M81" s="168">
        <f t="shared" si="121"/>
        <v>0</v>
      </c>
      <c r="N81" s="79"/>
      <c r="O81" s="78"/>
      <c r="P81" s="78"/>
      <c r="Q81" s="78"/>
      <c r="R81" s="78"/>
      <c r="S81" s="78"/>
      <c r="T81" s="78"/>
      <c r="U81" s="107"/>
      <c r="V81" s="62"/>
      <c r="W81" s="31"/>
      <c r="X81" s="41"/>
      <c r="Y81" s="61"/>
      <c r="Z81" s="61"/>
      <c r="AA81" s="78"/>
      <c r="AB81" s="78"/>
      <c r="AC81" s="61"/>
      <c r="AD81" s="61"/>
      <c r="AE81" s="106"/>
      <c r="AF81" s="62"/>
      <c r="AG81" s="31"/>
      <c r="AH81" s="41"/>
      <c r="AI81" s="61"/>
      <c r="AJ81" s="61"/>
      <c r="AK81" s="61"/>
      <c r="AL81" s="61"/>
      <c r="AM81" s="61"/>
      <c r="AN81" s="61"/>
      <c r="AO81" s="106"/>
      <c r="AP81" s="62"/>
      <c r="AQ81" s="31"/>
      <c r="AR81" s="41"/>
      <c r="AS81" s="61"/>
      <c r="AT81" s="61"/>
      <c r="AU81" s="61"/>
      <c r="AV81" s="61"/>
      <c r="AW81" s="61"/>
      <c r="AX81" s="61"/>
      <c r="AY81" s="106"/>
      <c r="AZ81" s="62"/>
      <c r="BA81" s="31"/>
      <c r="BB81" s="41"/>
      <c r="BC81" s="61"/>
      <c r="BD81" s="61"/>
      <c r="BE81" s="61"/>
      <c r="BF81" s="61"/>
      <c r="BG81" s="61"/>
      <c r="BH81" s="61"/>
      <c r="BI81" s="106"/>
      <c r="BJ81" s="62"/>
      <c r="BK81" s="31"/>
      <c r="BL81" s="41"/>
      <c r="BM81" s="61"/>
      <c r="BN81" s="61"/>
      <c r="BO81" s="61"/>
      <c r="BP81" s="61"/>
      <c r="BQ81" s="61"/>
      <c r="BR81" s="61"/>
      <c r="BS81" s="106"/>
      <c r="BT81" s="62"/>
      <c r="BU81" s="44"/>
      <c r="BV81" s="41"/>
      <c r="BW81" s="61"/>
      <c r="BX81" s="61"/>
      <c r="BY81" s="61"/>
      <c r="BZ81" s="61"/>
      <c r="CA81" s="61"/>
      <c r="CB81" s="61"/>
      <c r="CC81" s="106"/>
      <c r="CD81" s="62"/>
      <c r="CE81" s="189"/>
      <c r="CF81" s="183">
        <f t="shared" si="122"/>
        <v>0</v>
      </c>
    </row>
    <row r="82" spans="1:84" s="11" customFormat="1" ht="16.5" customHeight="1">
      <c r="A82" s="97"/>
      <c r="B82" s="16"/>
      <c r="C82" s="13"/>
      <c r="D82" s="15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59"/>
      <c r="X82" s="59"/>
      <c r="Y82" s="59"/>
      <c r="Z82" s="59"/>
      <c r="AA82" s="13"/>
      <c r="AB82" s="13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15"/>
      <c r="BW82" s="59"/>
      <c r="BX82" s="59"/>
      <c r="BY82" s="59"/>
      <c r="BZ82" s="59"/>
      <c r="CA82" s="59"/>
      <c r="CB82" s="59"/>
      <c r="CC82" s="59"/>
      <c r="CD82" s="59"/>
      <c r="CE82" s="59"/>
      <c r="CF82" s="45"/>
    </row>
    <row r="83" spans="1:84" s="209" customFormat="1" ht="18" customHeight="1">
      <c r="A83" s="211"/>
      <c r="B83" s="93" t="s">
        <v>21</v>
      </c>
      <c r="C83" s="93"/>
      <c r="D83" s="93"/>
      <c r="E83" s="212">
        <f aca="true" t="shared" si="123" ref="E83:AJ83">E11+E20+E29+E74+E52+E47+E39</f>
        <v>1270</v>
      </c>
      <c r="F83" s="213">
        <f t="shared" si="123"/>
        <v>300</v>
      </c>
      <c r="G83" s="213">
        <f t="shared" si="123"/>
        <v>305</v>
      </c>
      <c r="H83" s="213">
        <f t="shared" si="123"/>
        <v>155</v>
      </c>
      <c r="I83" s="213">
        <f t="shared" si="123"/>
        <v>0</v>
      </c>
      <c r="J83" s="213">
        <f t="shared" si="123"/>
        <v>360</v>
      </c>
      <c r="K83" s="213">
        <f t="shared" si="123"/>
        <v>60</v>
      </c>
      <c r="L83" s="213">
        <f t="shared" si="123"/>
        <v>90</v>
      </c>
      <c r="M83" s="213">
        <f t="shared" si="123"/>
        <v>0</v>
      </c>
      <c r="N83" s="214">
        <f t="shared" si="123"/>
        <v>105</v>
      </c>
      <c r="O83" s="214">
        <f t="shared" si="123"/>
        <v>135</v>
      </c>
      <c r="P83" s="214">
        <f t="shared" si="123"/>
        <v>50</v>
      </c>
      <c r="Q83" s="214">
        <f t="shared" si="123"/>
        <v>0</v>
      </c>
      <c r="R83" s="214">
        <f t="shared" si="123"/>
        <v>25</v>
      </c>
      <c r="S83" s="214">
        <f t="shared" si="123"/>
        <v>0</v>
      </c>
      <c r="T83" s="214">
        <f t="shared" si="123"/>
        <v>30</v>
      </c>
      <c r="U83" s="214">
        <f t="shared" si="123"/>
        <v>0</v>
      </c>
      <c r="V83" s="215">
        <f t="shared" si="123"/>
        <v>2</v>
      </c>
      <c r="W83" s="215">
        <f t="shared" si="123"/>
        <v>30</v>
      </c>
      <c r="X83" s="214">
        <f t="shared" si="123"/>
        <v>65</v>
      </c>
      <c r="Y83" s="214">
        <f t="shared" si="123"/>
        <v>50</v>
      </c>
      <c r="Z83" s="214">
        <f t="shared" si="123"/>
        <v>60</v>
      </c>
      <c r="AA83" s="214">
        <f t="shared" si="123"/>
        <v>0</v>
      </c>
      <c r="AB83" s="214">
        <f t="shared" si="123"/>
        <v>270</v>
      </c>
      <c r="AC83" s="214">
        <f t="shared" si="123"/>
        <v>0</v>
      </c>
      <c r="AD83" s="214">
        <f t="shared" si="123"/>
        <v>30</v>
      </c>
      <c r="AE83" s="214">
        <f t="shared" si="123"/>
        <v>0</v>
      </c>
      <c r="AF83" s="215">
        <f t="shared" si="123"/>
        <v>5</v>
      </c>
      <c r="AG83" s="215">
        <f t="shared" si="123"/>
        <v>30</v>
      </c>
      <c r="AH83" s="214">
        <f t="shared" si="123"/>
        <v>85</v>
      </c>
      <c r="AI83" s="214">
        <f t="shared" si="123"/>
        <v>65</v>
      </c>
      <c r="AJ83" s="214">
        <f t="shared" si="123"/>
        <v>30</v>
      </c>
      <c r="AK83" s="214">
        <f aca="true" t="shared" si="124" ref="AK83:BP83">AK11+AK20+AK29+AK74+AK52+AK47+AK39</f>
        <v>0</v>
      </c>
      <c r="AL83" s="214">
        <f t="shared" si="124"/>
        <v>65</v>
      </c>
      <c r="AM83" s="214">
        <f t="shared" si="124"/>
        <v>30</v>
      </c>
      <c r="AN83" s="214">
        <f t="shared" si="124"/>
        <v>0</v>
      </c>
      <c r="AO83" s="214">
        <f t="shared" si="124"/>
        <v>0</v>
      </c>
      <c r="AP83" s="215">
        <f t="shared" si="124"/>
        <v>5</v>
      </c>
      <c r="AQ83" s="215">
        <f t="shared" si="124"/>
        <v>30</v>
      </c>
      <c r="AR83" s="214">
        <f t="shared" si="124"/>
        <v>45</v>
      </c>
      <c r="AS83" s="214">
        <f t="shared" si="124"/>
        <v>55</v>
      </c>
      <c r="AT83" s="214">
        <f t="shared" si="124"/>
        <v>15</v>
      </c>
      <c r="AU83" s="214">
        <f t="shared" si="124"/>
        <v>0</v>
      </c>
      <c r="AV83" s="214">
        <f t="shared" si="124"/>
        <v>0</v>
      </c>
      <c r="AW83" s="214">
        <f t="shared" si="124"/>
        <v>30</v>
      </c>
      <c r="AX83" s="214">
        <f t="shared" si="124"/>
        <v>30</v>
      </c>
      <c r="AY83" s="214">
        <f t="shared" si="124"/>
        <v>0</v>
      </c>
      <c r="AZ83" s="215">
        <f t="shared" si="124"/>
        <v>3</v>
      </c>
      <c r="BA83" s="215">
        <f t="shared" si="124"/>
        <v>30</v>
      </c>
      <c r="BB83" s="214">
        <f t="shared" si="124"/>
        <v>0</v>
      </c>
      <c r="BC83" s="214">
        <f t="shared" si="124"/>
        <v>0</v>
      </c>
      <c r="BD83" s="214">
        <f t="shared" si="124"/>
        <v>0</v>
      </c>
      <c r="BE83" s="214">
        <f t="shared" si="124"/>
        <v>0</v>
      </c>
      <c r="BF83" s="214">
        <f t="shared" si="124"/>
        <v>0</v>
      </c>
      <c r="BG83" s="214">
        <f t="shared" si="124"/>
        <v>0</v>
      </c>
      <c r="BH83" s="214">
        <f t="shared" si="124"/>
        <v>0</v>
      </c>
      <c r="BI83" s="214">
        <f t="shared" si="124"/>
        <v>0</v>
      </c>
      <c r="BJ83" s="215">
        <f t="shared" si="124"/>
        <v>0</v>
      </c>
      <c r="BK83" s="215">
        <f t="shared" si="124"/>
        <v>0</v>
      </c>
      <c r="BL83" s="214">
        <f t="shared" si="124"/>
        <v>0</v>
      </c>
      <c r="BM83" s="214">
        <f t="shared" si="124"/>
        <v>0</v>
      </c>
      <c r="BN83" s="214">
        <f t="shared" si="124"/>
        <v>0</v>
      </c>
      <c r="BO83" s="214">
        <f t="shared" si="124"/>
        <v>0</v>
      </c>
      <c r="BP83" s="214">
        <f t="shared" si="124"/>
        <v>0</v>
      </c>
      <c r="BQ83" s="214">
        <f aca="true" t="shared" si="125" ref="BQ83:CF83">BQ11+BQ20+BQ29+BQ74+BQ52+BQ47+BQ39</f>
        <v>0</v>
      </c>
      <c r="BR83" s="214">
        <f t="shared" si="125"/>
        <v>0</v>
      </c>
      <c r="BS83" s="214">
        <f t="shared" si="125"/>
        <v>0</v>
      </c>
      <c r="BT83" s="215">
        <f t="shared" si="125"/>
        <v>0</v>
      </c>
      <c r="BU83" s="215">
        <f t="shared" si="125"/>
        <v>0</v>
      </c>
      <c r="BV83" s="214">
        <f t="shared" si="125"/>
        <v>0</v>
      </c>
      <c r="BW83" s="214">
        <f t="shared" si="125"/>
        <v>0</v>
      </c>
      <c r="BX83" s="214">
        <f t="shared" si="125"/>
        <v>0</v>
      </c>
      <c r="BY83" s="214">
        <f t="shared" si="125"/>
        <v>0</v>
      </c>
      <c r="BZ83" s="214">
        <f t="shared" si="125"/>
        <v>0</v>
      </c>
      <c r="CA83" s="214">
        <f t="shared" si="125"/>
        <v>0</v>
      </c>
      <c r="CB83" s="214">
        <f t="shared" si="125"/>
        <v>0</v>
      </c>
      <c r="CC83" s="214">
        <f t="shared" si="125"/>
        <v>0</v>
      </c>
      <c r="CD83" s="215">
        <f t="shared" si="125"/>
        <v>0</v>
      </c>
      <c r="CE83" s="199">
        <f t="shared" si="125"/>
        <v>0</v>
      </c>
      <c r="CF83" s="216">
        <f t="shared" si="125"/>
        <v>120</v>
      </c>
    </row>
    <row r="84" spans="1:84" s="20" customFormat="1" ht="14.25" customHeight="1">
      <c r="A84" s="82"/>
      <c r="B84" s="16"/>
      <c r="C84" s="13"/>
      <c r="D84" s="13"/>
      <c r="E84" s="63"/>
      <c r="F84" s="63"/>
      <c r="G84" s="63"/>
      <c r="H84" s="63"/>
      <c r="I84" s="63"/>
      <c r="J84" s="63"/>
      <c r="K84" s="63"/>
      <c r="L84" s="74" t="s">
        <v>13</v>
      </c>
      <c r="M84" s="105"/>
      <c r="N84" s="359">
        <f>N83+O83+P83+Q83+R83+S83+T83+U83</f>
        <v>345</v>
      </c>
      <c r="O84" s="356"/>
      <c r="P84" s="356"/>
      <c r="Q84" s="356"/>
      <c r="R84" s="356"/>
      <c r="S84" s="356"/>
      <c r="T84" s="356"/>
      <c r="U84" s="357"/>
      <c r="V84" s="217"/>
      <c r="W84" s="217"/>
      <c r="X84" s="359">
        <f>X83+Y83+Z83+AA83+AB83+AC83+AD83+AE83</f>
        <v>475</v>
      </c>
      <c r="Y84" s="356"/>
      <c r="Z84" s="356"/>
      <c r="AA84" s="356"/>
      <c r="AB84" s="356"/>
      <c r="AC84" s="356"/>
      <c r="AD84" s="356"/>
      <c r="AE84" s="357"/>
      <c r="AF84" s="217"/>
      <c r="AG84" s="217"/>
      <c r="AH84" s="359">
        <f>AH83+AI83+AJ83+AK83+AL83+AM83+AN83+AO83</f>
        <v>275</v>
      </c>
      <c r="AI84" s="356"/>
      <c r="AJ84" s="356"/>
      <c r="AK84" s="356"/>
      <c r="AL84" s="356"/>
      <c r="AM84" s="356"/>
      <c r="AN84" s="356"/>
      <c r="AO84" s="357"/>
      <c r="AP84" s="217"/>
      <c r="AQ84" s="217"/>
      <c r="AR84" s="359">
        <f>AR83+AS83+AT83+AU83+AV83+AW83+AX83+AY83</f>
        <v>175</v>
      </c>
      <c r="AS84" s="356"/>
      <c r="AT84" s="356"/>
      <c r="AU84" s="356"/>
      <c r="AV84" s="356"/>
      <c r="AW84" s="356"/>
      <c r="AX84" s="356"/>
      <c r="AY84" s="357"/>
      <c r="AZ84" s="217"/>
      <c r="BA84" s="218"/>
      <c r="BB84" s="359">
        <f>BB83+BC83+BD83+BE83+BF83+BG83+BH83+BI83</f>
        <v>0</v>
      </c>
      <c r="BC84" s="356"/>
      <c r="BD84" s="356"/>
      <c r="BE84" s="356"/>
      <c r="BF84" s="356"/>
      <c r="BG84" s="356"/>
      <c r="BH84" s="356"/>
      <c r="BI84" s="357"/>
      <c r="BJ84" s="218"/>
      <c r="BK84" s="218"/>
      <c r="BL84" s="359">
        <f>BL83+BM83+BN83+BO83+BP83+BQ83+BR83+BS83</f>
        <v>0</v>
      </c>
      <c r="BM84" s="356"/>
      <c r="BN84" s="356"/>
      <c r="BO84" s="356"/>
      <c r="BP84" s="356"/>
      <c r="BQ84" s="356"/>
      <c r="BR84" s="356"/>
      <c r="BS84" s="357"/>
      <c r="BT84" s="217"/>
      <c r="BU84" s="219"/>
      <c r="BV84" s="356">
        <f>BV83+BW83+BX83+BY83+BZ83+CA83+CB83+CC83</f>
        <v>0</v>
      </c>
      <c r="BW84" s="356"/>
      <c r="BX84" s="356"/>
      <c r="BY84" s="356"/>
      <c r="BZ84" s="356"/>
      <c r="CA84" s="356"/>
      <c r="CB84" s="356"/>
      <c r="CC84" s="357"/>
      <c r="CD84" s="19"/>
      <c r="CE84" s="164"/>
      <c r="CF84" s="164"/>
    </row>
    <row r="85" spans="1:83" s="20" customFormat="1" ht="11.25" customHeight="1">
      <c r="A85" s="12"/>
      <c r="B85" s="10"/>
      <c r="C85" s="10"/>
      <c r="D85" s="10"/>
      <c r="E85" s="10"/>
      <c r="F85" s="18"/>
      <c r="G85" s="10"/>
      <c r="H85" s="10"/>
      <c r="I85" s="10"/>
      <c r="J85" s="10"/>
      <c r="K85" s="10"/>
      <c r="L85" s="10"/>
      <c r="M85" s="10"/>
      <c r="N85" s="19"/>
      <c r="O85" s="19"/>
      <c r="P85" s="19"/>
      <c r="Q85" s="19"/>
      <c r="R85" s="19"/>
      <c r="S85" s="19"/>
      <c r="T85" s="19"/>
      <c r="U85" s="19"/>
      <c r="V85" s="19"/>
      <c r="W85" s="18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23"/>
      <c r="BV85" s="163"/>
      <c r="BW85" s="6"/>
      <c r="BX85" s="6"/>
      <c r="BY85" s="6"/>
      <c r="BZ85" s="6"/>
      <c r="CA85" s="6"/>
      <c r="CB85" s="6"/>
      <c r="CC85" s="6"/>
      <c r="CD85" s="6"/>
      <c r="CE85" s="23"/>
    </row>
    <row r="86" spans="3:83" s="16" customFormat="1" ht="11.25" customHeight="1">
      <c r="C86" s="13"/>
      <c r="D86" s="13"/>
      <c r="F86" s="22"/>
      <c r="G86" s="22"/>
      <c r="N86" s="20"/>
      <c r="O86" s="22" t="s">
        <v>19</v>
      </c>
      <c r="P86" s="28"/>
      <c r="Q86" s="28"/>
      <c r="R86" s="28"/>
      <c r="S86" s="28"/>
      <c r="T86" s="52"/>
      <c r="U86" s="52"/>
      <c r="V86" s="52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BU86" s="23"/>
      <c r="CE86" s="23"/>
    </row>
    <row r="87" spans="1:83" s="16" customFormat="1" ht="11.25" customHeight="1">
      <c r="A87" s="36"/>
      <c r="B87" s="37"/>
      <c r="C87" s="10"/>
      <c r="D87" s="10"/>
      <c r="F87" s="22"/>
      <c r="G87" s="22"/>
      <c r="N87" s="20"/>
      <c r="O87" s="22"/>
      <c r="P87" s="28"/>
      <c r="Q87" s="28"/>
      <c r="R87" s="28"/>
      <c r="S87" s="28"/>
      <c r="T87" s="52"/>
      <c r="U87" s="52"/>
      <c r="V87" s="52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BU87" s="23"/>
      <c r="CE87" s="23"/>
    </row>
    <row r="88" spans="1:83" s="16" customFormat="1" ht="11.25" customHeight="1">
      <c r="A88" s="36"/>
      <c r="B88" s="37"/>
      <c r="C88" s="10"/>
      <c r="D88" s="10"/>
      <c r="F88" s="22"/>
      <c r="G88" s="22"/>
      <c r="N88" s="20"/>
      <c r="O88" s="22"/>
      <c r="P88" s="28"/>
      <c r="Q88" s="28"/>
      <c r="R88" s="28"/>
      <c r="S88" s="28"/>
      <c r="T88" s="52"/>
      <c r="U88" s="52"/>
      <c r="V88" s="52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BU88" s="23"/>
      <c r="CE88" s="23"/>
    </row>
    <row r="89" spans="1:83" s="16" customFormat="1" ht="13.5" customHeight="1">
      <c r="A89" s="36"/>
      <c r="B89" s="191"/>
      <c r="C89" s="249"/>
      <c r="D89" s="13"/>
      <c r="E89" s="247" t="s">
        <v>29</v>
      </c>
      <c r="F89" s="190" t="s">
        <v>42</v>
      </c>
      <c r="G89" s="250"/>
      <c r="H89" s="39"/>
      <c r="I89" s="250"/>
      <c r="J89" s="250"/>
      <c r="K89" s="26"/>
      <c r="L89" s="26"/>
      <c r="M89" s="26"/>
      <c r="N89" s="26"/>
      <c r="O89" s="26"/>
      <c r="P89" s="35"/>
      <c r="Q89" s="28"/>
      <c r="R89" s="28"/>
      <c r="S89" s="28"/>
      <c r="T89" s="28"/>
      <c r="U89" s="28"/>
      <c r="V89" s="52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BU89" s="23"/>
      <c r="CE89" s="23"/>
    </row>
    <row r="90" spans="1:83" s="16" customFormat="1" ht="13.5" customHeight="1">
      <c r="A90" s="36"/>
      <c r="B90" s="191"/>
      <c r="C90" s="249"/>
      <c r="D90" s="13"/>
      <c r="E90" s="248" t="s">
        <v>40</v>
      </c>
      <c r="F90" s="196" t="s">
        <v>93</v>
      </c>
      <c r="G90" s="197"/>
      <c r="H90" s="198"/>
      <c r="O90" s="20"/>
      <c r="P90" s="22"/>
      <c r="Q90" s="28"/>
      <c r="R90" s="28"/>
      <c r="S90" s="28"/>
      <c r="T90" s="28"/>
      <c r="U90" s="52"/>
      <c r="V90" s="52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BU90" s="23"/>
      <c r="CE90" s="23"/>
    </row>
    <row r="91" spans="1:83" s="16" customFormat="1" ht="13.5" customHeight="1">
      <c r="A91" s="36"/>
      <c r="B91" s="191"/>
      <c r="C91" s="249"/>
      <c r="D91" s="13"/>
      <c r="E91" s="247" t="s">
        <v>41</v>
      </c>
      <c r="F91" s="190" t="s">
        <v>94</v>
      </c>
      <c r="G91" s="250"/>
      <c r="H91" s="39"/>
      <c r="I91" s="250"/>
      <c r="J91" s="250"/>
      <c r="K91" s="26"/>
      <c r="L91" s="26"/>
      <c r="M91" s="26"/>
      <c r="N91" s="26"/>
      <c r="O91" s="26"/>
      <c r="P91" s="35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38"/>
      <c r="BX91" s="19"/>
      <c r="BY91" s="19"/>
      <c r="BZ91" s="19"/>
      <c r="CA91" s="19"/>
      <c r="CB91" s="19"/>
      <c r="CC91" s="19"/>
      <c r="CD91" s="23"/>
      <c r="CE91" s="23"/>
    </row>
    <row r="92" spans="1:83" s="16" customFormat="1" ht="12" customHeight="1">
      <c r="A92" s="36"/>
      <c r="C92" s="13"/>
      <c r="D92" s="13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BM92" s="98" t="s">
        <v>38</v>
      </c>
      <c r="BN92" s="19"/>
      <c r="BO92" s="19"/>
      <c r="BP92" s="19"/>
      <c r="BQ92" s="19"/>
      <c r="BS92" s="19"/>
      <c r="BT92" s="19"/>
      <c r="BU92" s="23"/>
      <c r="BW92" s="98"/>
      <c r="BY92" s="19"/>
      <c r="BZ92" s="19"/>
      <c r="CA92" s="19"/>
      <c r="CB92" s="19"/>
      <c r="CC92" s="19"/>
      <c r="CD92" s="23"/>
      <c r="CE92" s="23"/>
    </row>
    <row r="93" spans="1:83" s="16" customFormat="1" ht="10.5" customHeight="1">
      <c r="A93" s="36"/>
      <c r="C93" s="13"/>
      <c r="D93" s="13"/>
      <c r="E93" s="10"/>
      <c r="F93" s="18"/>
      <c r="G93" s="37"/>
      <c r="H93" s="18"/>
      <c r="I93" s="18"/>
      <c r="J93" s="26"/>
      <c r="K93" s="26"/>
      <c r="L93" s="26"/>
      <c r="M93" s="26"/>
      <c r="N93" s="26"/>
      <c r="O93" s="35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BU93" s="23"/>
      <c r="CE93" s="23"/>
    </row>
    <row r="94" spans="1:83" s="16" customFormat="1" ht="17.25" customHeight="1">
      <c r="A94" s="36"/>
      <c r="C94" s="13"/>
      <c r="D94" s="13"/>
      <c r="E94" s="10"/>
      <c r="F94" s="18"/>
      <c r="G94" s="37"/>
      <c r="H94" s="18"/>
      <c r="I94" s="18"/>
      <c r="J94" s="26"/>
      <c r="K94" s="26"/>
      <c r="L94" s="26"/>
      <c r="M94" s="26"/>
      <c r="N94" s="26"/>
      <c r="O94" s="35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53"/>
      <c r="AR94" s="22"/>
      <c r="AS94" s="22"/>
      <c r="AT94" s="53" t="s">
        <v>22</v>
      </c>
      <c r="AU94" s="53"/>
      <c r="AV94" s="53"/>
      <c r="AW94" s="53"/>
      <c r="AX94" s="53"/>
      <c r="AY94" s="53"/>
      <c r="AZ94" s="53"/>
      <c r="BA94" s="53"/>
      <c r="BB94" s="53"/>
      <c r="BC94" s="23"/>
      <c r="BD94" s="23"/>
      <c r="BE94" s="23"/>
      <c r="BF94" s="23"/>
      <c r="BG94" s="23"/>
      <c r="BH94" s="39"/>
      <c r="BI94" s="39"/>
      <c r="BJ94" s="22"/>
      <c r="BK94" s="22"/>
      <c r="BL94" s="22"/>
      <c r="BM94" s="22"/>
      <c r="BN94" s="23"/>
      <c r="BO94" s="23"/>
      <c r="BP94" s="23"/>
      <c r="BQ94" s="22"/>
      <c r="BR94" s="22"/>
      <c r="BS94" s="22"/>
      <c r="BT94" s="22"/>
      <c r="BU94" s="23"/>
      <c r="BW94" s="21"/>
      <c r="BX94" s="19"/>
      <c r="BY94" s="19"/>
      <c r="BZ94" s="19"/>
      <c r="CA94" s="22"/>
      <c r="CB94" s="22"/>
      <c r="CC94" s="22"/>
      <c r="CD94" s="22"/>
      <c r="CE94" s="23"/>
    </row>
    <row r="95" spans="1:83" s="16" customFormat="1" ht="27.75" customHeight="1">
      <c r="A95" s="36"/>
      <c r="C95" s="13"/>
      <c r="D95" s="13"/>
      <c r="E95" s="10"/>
      <c r="F95" s="18"/>
      <c r="G95" s="37"/>
      <c r="H95" s="18"/>
      <c r="I95" s="18"/>
      <c r="J95" s="26"/>
      <c r="K95" s="26"/>
      <c r="L95" s="26"/>
      <c r="M95" s="26"/>
      <c r="N95" s="26"/>
      <c r="O95" s="35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2"/>
      <c r="AS95" s="22"/>
      <c r="AT95" s="53" t="s">
        <v>23</v>
      </c>
      <c r="AU95" s="53"/>
      <c r="AV95" s="53"/>
      <c r="AW95" s="53"/>
      <c r="AX95" s="53"/>
      <c r="AY95" s="53"/>
      <c r="AZ95" s="53"/>
      <c r="BA95" s="53"/>
      <c r="BB95" s="5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1"/>
      <c r="BN95" s="19"/>
      <c r="BO95" s="19"/>
      <c r="BP95" s="19"/>
      <c r="BQ95" s="26"/>
      <c r="BR95" s="19"/>
      <c r="BS95" s="19"/>
      <c r="BT95" s="19"/>
      <c r="BU95" s="23"/>
      <c r="BV95" s="23"/>
      <c r="BW95" s="21"/>
      <c r="BX95" s="19"/>
      <c r="BY95" s="19"/>
      <c r="BZ95" s="19"/>
      <c r="CA95" s="26"/>
      <c r="CB95" s="19"/>
      <c r="CC95" s="19"/>
      <c r="CD95" s="19"/>
      <c r="CE95" s="23"/>
    </row>
    <row r="96" spans="1:63" ht="16.5" customHeight="1">
      <c r="A96" s="20"/>
      <c r="B96" s="51"/>
      <c r="C96" s="285"/>
      <c r="D96" s="28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10"/>
      <c r="X96" s="17"/>
      <c r="Y96" s="10"/>
      <c r="Z96" s="18"/>
      <c r="AA96" s="20"/>
      <c r="AB96" s="20"/>
      <c r="AC96" s="18"/>
      <c r="AD96" s="10"/>
      <c r="AE96" s="10"/>
      <c r="AF96" s="10"/>
      <c r="AG96" s="10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26"/>
      <c r="AS96" s="26"/>
      <c r="AT96" s="26"/>
      <c r="AU96" s="26"/>
      <c r="AV96" s="26"/>
      <c r="AW96" s="26"/>
      <c r="AX96" s="36"/>
      <c r="AY96" s="36"/>
      <c r="BC96" s="36"/>
      <c r="BD96" s="36"/>
      <c r="BE96" s="36"/>
      <c r="BF96" s="36"/>
      <c r="BG96" s="36"/>
      <c r="BH96" s="36"/>
      <c r="BI96" s="36"/>
      <c r="BJ96" s="36"/>
      <c r="BK96" s="36"/>
    </row>
    <row r="97" spans="23:33" ht="16.5" customHeight="1">
      <c r="W97" s="13"/>
      <c r="X97" s="24"/>
      <c r="Y97" s="25"/>
      <c r="Z97" s="25"/>
      <c r="AC97" s="25"/>
      <c r="AD97" s="25"/>
      <c r="AE97" s="25"/>
      <c r="AF97" s="25"/>
      <c r="AG97" s="25"/>
    </row>
    <row r="98" spans="23:33" ht="15.75" customHeight="1">
      <c r="W98" s="13"/>
      <c r="X98" s="24"/>
      <c r="Y98" s="25"/>
      <c r="Z98" s="25"/>
      <c r="AC98" s="25"/>
      <c r="AD98" s="25"/>
      <c r="AE98" s="25"/>
      <c r="AF98" s="25"/>
      <c r="AG98" s="25"/>
    </row>
    <row r="99" spans="23:33" ht="12">
      <c r="W99" s="13"/>
      <c r="X99" s="24"/>
      <c r="Y99" s="25"/>
      <c r="Z99" s="25"/>
      <c r="AC99" s="25"/>
      <c r="AD99" s="25"/>
      <c r="AE99" s="25"/>
      <c r="AF99" s="25"/>
      <c r="AG99" s="25"/>
    </row>
  </sheetData>
  <sheetProtection/>
  <mergeCells count="26">
    <mergeCell ref="BV9:CE9"/>
    <mergeCell ref="BV72:CC72"/>
    <mergeCell ref="BV84:CC84"/>
    <mergeCell ref="AY2:BL4"/>
    <mergeCell ref="N84:U84"/>
    <mergeCell ref="X84:AE84"/>
    <mergeCell ref="AH84:AO84"/>
    <mergeCell ref="AR84:AY84"/>
    <mergeCell ref="BB84:BI84"/>
    <mergeCell ref="BL84:BS84"/>
    <mergeCell ref="AH9:AQ9"/>
    <mergeCell ref="X9:AG9"/>
    <mergeCell ref="N9:W9"/>
    <mergeCell ref="BL9:BU9"/>
    <mergeCell ref="BB9:BK9"/>
    <mergeCell ref="BL72:BS72"/>
    <mergeCell ref="A9:A10"/>
    <mergeCell ref="B9:B10"/>
    <mergeCell ref="BB72:BI72"/>
    <mergeCell ref="E8:M8"/>
    <mergeCell ref="F9:M9"/>
    <mergeCell ref="N72:U72"/>
    <mergeCell ref="X72:AE72"/>
    <mergeCell ref="AH72:AO72"/>
    <mergeCell ref="AR72:AY72"/>
    <mergeCell ref="AR9:BA9"/>
  </mergeCells>
  <printOptions horizontalCentered="1"/>
  <pageMargins left="0.36" right="0.13" top="0.5" bottom="0.23" header="0.17" footer="0.13"/>
  <pageSetup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 Konsulting s.c.</dc:creator>
  <cp:keywords/>
  <dc:description/>
  <cp:lastModifiedBy>Marta Korecka-Szum</cp:lastModifiedBy>
  <cp:lastPrinted>2019-03-27T12:44:48Z</cp:lastPrinted>
  <dcterms:created xsi:type="dcterms:W3CDTF">1999-09-27T20:26:25Z</dcterms:created>
  <dcterms:modified xsi:type="dcterms:W3CDTF">2019-07-04T07:25:39Z</dcterms:modified>
  <cp:category/>
  <cp:version/>
  <cp:contentType/>
  <cp:contentStatus/>
</cp:coreProperties>
</file>