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320" windowHeight="9045" tabRatio="446"/>
  </bookViews>
  <sheets>
    <sheet name="PLAN STUDIÓW" sheetId="21" r:id="rId1"/>
  </sheets>
  <definedNames>
    <definedName name="_xlnm.Print_Area" localSheetId="0">'PLAN STUDIÓW'!$A$1:$CN$97</definedName>
  </definedNames>
  <calcPr calcId="145621"/>
</workbook>
</file>

<file path=xl/calcChain.xml><?xml version="1.0" encoding="utf-8"?>
<calcChain xmlns="http://schemas.openxmlformats.org/spreadsheetml/2006/main">
  <c r="CN90" i="21" l="1"/>
  <c r="N90" i="21"/>
  <c r="M90" i="21"/>
  <c r="L90" i="21"/>
  <c r="K90" i="21"/>
  <c r="J90" i="21"/>
  <c r="I90" i="21"/>
  <c r="H90" i="21"/>
  <c r="G90" i="21"/>
  <c r="F90" i="21"/>
  <c r="CN89" i="21"/>
  <c r="CN91" i="21"/>
  <c r="CN92" i="21"/>
  <c r="CN93" i="21"/>
  <c r="CN80" i="21"/>
  <c r="CN81" i="21"/>
  <c r="CN82" i="21"/>
  <c r="CN83" i="21"/>
  <c r="CN84" i="21"/>
  <c r="CN79" i="21"/>
  <c r="CN85" i="21"/>
  <c r="F85" i="21"/>
  <c r="F84" i="21"/>
  <c r="F83" i="21"/>
  <c r="F82" i="21"/>
  <c r="F81" i="21"/>
  <c r="F80" i="21"/>
  <c r="F89" i="21"/>
  <c r="G89" i="21"/>
  <c r="H89" i="21"/>
  <c r="I89" i="21"/>
  <c r="J89" i="21"/>
  <c r="K89" i="21"/>
  <c r="L89" i="21"/>
  <c r="M89" i="21"/>
  <c r="N89" i="21"/>
  <c r="F91" i="21"/>
  <c r="G91" i="21"/>
  <c r="H91" i="21"/>
  <c r="I91" i="21"/>
  <c r="J91" i="21"/>
  <c r="K91" i="21"/>
  <c r="L91" i="21"/>
  <c r="M91" i="21"/>
  <c r="N91" i="21"/>
  <c r="F92" i="21"/>
  <c r="G92" i="21"/>
  <c r="H92" i="21"/>
  <c r="I92" i="21"/>
  <c r="J92" i="21"/>
  <c r="K92" i="21"/>
  <c r="L92" i="21"/>
  <c r="M92" i="21"/>
  <c r="N92" i="21"/>
  <c r="F93" i="21"/>
  <c r="G93" i="21"/>
  <c r="H93" i="21"/>
  <c r="I93" i="21"/>
  <c r="J93" i="21"/>
  <c r="K93" i="21"/>
  <c r="L93" i="21"/>
  <c r="M93" i="21"/>
  <c r="N93" i="21"/>
  <c r="G80" i="21"/>
  <c r="H80" i="21"/>
  <c r="I80" i="21"/>
  <c r="J80" i="21"/>
  <c r="K80" i="21"/>
  <c r="L80" i="21"/>
  <c r="M80" i="21"/>
  <c r="N80" i="21"/>
  <c r="G81" i="21"/>
  <c r="H81" i="21"/>
  <c r="I81" i="21"/>
  <c r="J81" i="21"/>
  <c r="K81" i="21"/>
  <c r="L81" i="21"/>
  <c r="M81" i="21"/>
  <c r="N81" i="21"/>
  <c r="G82" i="21"/>
  <c r="H82" i="21"/>
  <c r="I82" i="21"/>
  <c r="J82" i="21"/>
  <c r="K82" i="21"/>
  <c r="L82" i="21"/>
  <c r="M82" i="21"/>
  <c r="N82" i="21"/>
  <c r="G83" i="21"/>
  <c r="H83" i="21"/>
  <c r="I83" i="21"/>
  <c r="J83" i="21"/>
  <c r="K83" i="21"/>
  <c r="L83" i="21"/>
  <c r="M83" i="21"/>
  <c r="N83" i="21"/>
  <c r="G84" i="21"/>
  <c r="H84" i="21"/>
  <c r="I84" i="21"/>
  <c r="J84" i="21"/>
  <c r="K84" i="21"/>
  <c r="L84" i="21"/>
  <c r="M84" i="21"/>
  <c r="N84" i="21"/>
  <c r="CN72" i="21"/>
  <c r="CG70" i="21"/>
  <c r="CG75" i="21"/>
  <c r="CG78" i="21"/>
  <c r="CG87" i="21"/>
  <c r="BV70" i="21"/>
  <c r="BV75" i="21"/>
  <c r="BV78" i="21"/>
  <c r="BV67" i="21" s="1"/>
  <c r="BV87" i="21"/>
  <c r="BV68" i="21" s="1"/>
  <c r="BK70" i="21"/>
  <c r="BK75" i="21"/>
  <c r="BK78" i="21"/>
  <c r="BK87" i="21"/>
  <c r="AZ70" i="21"/>
  <c r="AZ75" i="21"/>
  <c r="AZ78" i="21"/>
  <c r="AZ87" i="21"/>
  <c r="AO70" i="21"/>
  <c r="AO75" i="21"/>
  <c r="AO78" i="21"/>
  <c r="AO87" i="21"/>
  <c r="AD70" i="21"/>
  <c r="AD75" i="21"/>
  <c r="AD78" i="21"/>
  <c r="AD87" i="21"/>
  <c r="S70" i="21"/>
  <c r="S75" i="21"/>
  <c r="S78" i="21"/>
  <c r="S87" i="21"/>
  <c r="F72" i="21"/>
  <c r="G72" i="21"/>
  <c r="H72" i="21"/>
  <c r="I72" i="21"/>
  <c r="J72" i="21"/>
  <c r="K72" i="21"/>
  <c r="L72" i="21"/>
  <c r="M72" i="21"/>
  <c r="N72" i="21"/>
  <c r="CN94" i="21"/>
  <c r="N94" i="21"/>
  <c r="M94" i="21"/>
  <c r="L94" i="21"/>
  <c r="K94" i="21"/>
  <c r="J94" i="21"/>
  <c r="I94" i="21"/>
  <c r="H94" i="21"/>
  <c r="G94" i="21"/>
  <c r="F94" i="21"/>
  <c r="CN88" i="21"/>
  <c r="N88" i="21"/>
  <c r="M88" i="21"/>
  <c r="L88" i="21"/>
  <c r="K88" i="21"/>
  <c r="J88" i="21"/>
  <c r="I88" i="21"/>
  <c r="H88" i="21"/>
  <c r="G88" i="21"/>
  <c r="F88" i="21"/>
  <c r="CM87" i="21"/>
  <c r="CL87" i="21"/>
  <c r="CK87" i="21"/>
  <c r="CJ87" i="21"/>
  <c r="CI87" i="21"/>
  <c r="CH87" i="21"/>
  <c r="CF87" i="21"/>
  <c r="CE87" i="21"/>
  <c r="CD87" i="21"/>
  <c r="CC87" i="21"/>
  <c r="CB87" i="21"/>
  <c r="CB68" i="21" s="1"/>
  <c r="CA87" i="21"/>
  <c r="CA68" i="21" s="1"/>
  <c r="BZ87" i="21"/>
  <c r="BZ68" i="21" s="1"/>
  <c r="BY87" i="21"/>
  <c r="BY68" i="21" s="1"/>
  <c r="BX87" i="21"/>
  <c r="BX68" i="21" s="1"/>
  <c r="BW87" i="21"/>
  <c r="BW68" i="21" s="1"/>
  <c r="BU87" i="21"/>
  <c r="BU68" i="21" s="1"/>
  <c r="BT87" i="21"/>
  <c r="BT68" i="21" s="1"/>
  <c r="BS87" i="21"/>
  <c r="BS68" i="21" s="1"/>
  <c r="BR87" i="21"/>
  <c r="BR68" i="21" s="1"/>
  <c r="BQ87" i="21"/>
  <c r="BP87" i="21"/>
  <c r="BO87" i="21"/>
  <c r="BN87" i="21"/>
  <c r="BM87" i="21"/>
  <c r="BL87" i="21"/>
  <c r="BJ87" i="21"/>
  <c r="BI87" i="21"/>
  <c r="BH87" i="21"/>
  <c r="BG87" i="21"/>
  <c r="BF87" i="21"/>
  <c r="BE87" i="21"/>
  <c r="BD87" i="21"/>
  <c r="BC87" i="21"/>
  <c r="BB87" i="21"/>
  <c r="BA87" i="21"/>
  <c r="AY87" i="21"/>
  <c r="AX87" i="21"/>
  <c r="AW87" i="21"/>
  <c r="AV87" i="21"/>
  <c r="AU87" i="21"/>
  <c r="AT87" i="21"/>
  <c r="AS87" i="21"/>
  <c r="AR87" i="21"/>
  <c r="AQ87" i="21"/>
  <c r="AP87" i="21"/>
  <c r="AN87" i="21"/>
  <c r="AM87" i="21"/>
  <c r="AL87" i="21"/>
  <c r="AK87" i="21"/>
  <c r="AJ87" i="21"/>
  <c r="AI87" i="21"/>
  <c r="AH87" i="21"/>
  <c r="AG87" i="21"/>
  <c r="AF87" i="21"/>
  <c r="AE87" i="21"/>
  <c r="AC87" i="21"/>
  <c r="AB87" i="21"/>
  <c r="AA87" i="21"/>
  <c r="Z87" i="21"/>
  <c r="Y87" i="21"/>
  <c r="X87" i="21"/>
  <c r="W87" i="21"/>
  <c r="V87" i="21"/>
  <c r="U87" i="21"/>
  <c r="T87" i="21"/>
  <c r="R87" i="21"/>
  <c r="Q87" i="21"/>
  <c r="P87" i="21"/>
  <c r="O87" i="21"/>
  <c r="N85" i="21"/>
  <c r="M85" i="21"/>
  <c r="L85" i="21"/>
  <c r="K85" i="21"/>
  <c r="J85" i="21"/>
  <c r="I85" i="21"/>
  <c r="H85" i="21"/>
  <c r="G85" i="21"/>
  <c r="N79" i="21"/>
  <c r="M79" i="21"/>
  <c r="L79" i="21"/>
  <c r="K79" i="21"/>
  <c r="J79" i="21"/>
  <c r="I79" i="21"/>
  <c r="H79" i="21"/>
  <c r="G79" i="21"/>
  <c r="CM78" i="21"/>
  <c r="CL78" i="21"/>
  <c r="CK78" i="21"/>
  <c r="CJ78" i="21"/>
  <c r="CI78" i="21"/>
  <c r="CH78" i="21"/>
  <c r="CF78" i="21"/>
  <c r="CE78" i="21"/>
  <c r="CD78" i="21"/>
  <c r="CC78" i="21"/>
  <c r="CB78" i="21"/>
  <c r="CB67" i="21" s="1"/>
  <c r="CA78" i="21"/>
  <c r="CA67" i="21" s="1"/>
  <c r="BZ78" i="21"/>
  <c r="BZ67" i="21" s="1"/>
  <c r="BY78" i="21"/>
  <c r="BY67" i="21" s="1"/>
  <c r="BX78" i="21"/>
  <c r="BX67" i="21" s="1"/>
  <c r="BW78" i="21"/>
  <c r="BW67" i="21" s="1"/>
  <c r="BU78" i="21"/>
  <c r="BU67" i="21" s="1"/>
  <c r="BT78" i="21"/>
  <c r="BT67" i="21" s="1"/>
  <c r="BS78" i="21"/>
  <c r="BS67" i="21" s="1"/>
  <c r="BR78" i="21"/>
  <c r="BR67" i="21" s="1"/>
  <c r="BQ78" i="21"/>
  <c r="BP78" i="21"/>
  <c r="BO78" i="21"/>
  <c r="BN78" i="21"/>
  <c r="BM78" i="21"/>
  <c r="BL78" i="21"/>
  <c r="BJ78" i="21"/>
  <c r="BI78" i="21"/>
  <c r="BH78" i="21"/>
  <c r="BG78" i="21"/>
  <c r="BF78" i="21"/>
  <c r="BE78" i="21"/>
  <c r="BD78" i="21"/>
  <c r="BC78" i="21"/>
  <c r="BB78" i="21"/>
  <c r="BA78" i="21"/>
  <c r="AY78" i="21"/>
  <c r="AX78" i="21"/>
  <c r="AW78" i="21"/>
  <c r="AV78" i="21"/>
  <c r="AU78" i="21"/>
  <c r="AT78" i="21"/>
  <c r="AS78" i="21"/>
  <c r="AR78" i="21"/>
  <c r="AQ78" i="21"/>
  <c r="AP78" i="21"/>
  <c r="AN78" i="21"/>
  <c r="AM78" i="21"/>
  <c r="AL78" i="21"/>
  <c r="AK78" i="21"/>
  <c r="AJ78" i="21"/>
  <c r="AI78" i="21"/>
  <c r="AH78" i="21"/>
  <c r="AG78" i="21"/>
  <c r="AF78" i="21"/>
  <c r="AE78" i="21"/>
  <c r="AC78" i="21"/>
  <c r="AB78" i="21"/>
  <c r="AA78" i="21"/>
  <c r="Z78" i="21"/>
  <c r="Y78" i="21"/>
  <c r="X78" i="21"/>
  <c r="W78" i="21"/>
  <c r="V78" i="21"/>
  <c r="U78" i="21"/>
  <c r="T78" i="21"/>
  <c r="R78" i="21"/>
  <c r="Q78" i="21"/>
  <c r="P78" i="21"/>
  <c r="CN44" i="21"/>
  <c r="CN45" i="21"/>
  <c r="CN46" i="21"/>
  <c r="CN47" i="21"/>
  <c r="CN48" i="21"/>
  <c r="CN49" i="21"/>
  <c r="CN50" i="21"/>
  <c r="CN51" i="21"/>
  <c r="CN52" i="21"/>
  <c r="CN53" i="21"/>
  <c r="CN54" i="21"/>
  <c r="CN55" i="21"/>
  <c r="CN56" i="21"/>
  <c r="CN57" i="21"/>
  <c r="CN58" i="21"/>
  <c r="CN59" i="21"/>
  <c r="CN60" i="21"/>
  <c r="CN61" i="21"/>
  <c r="CN62" i="21"/>
  <c r="CG35" i="21"/>
  <c r="CH35" i="21"/>
  <c r="BV35" i="21"/>
  <c r="BW35" i="21"/>
  <c r="BK35" i="21"/>
  <c r="BL35" i="21"/>
  <c r="BM35" i="21"/>
  <c r="AZ35" i="21"/>
  <c r="BA35" i="21"/>
  <c r="AO35" i="21"/>
  <c r="AP35" i="21"/>
  <c r="AD35" i="21"/>
  <c r="AE35" i="21"/>
  <c r="S35" i="21"/>
  <c r="T35" i="21"/>
  <c r="F44" i="21"/>
  <c r="G44" i="21"/>
  <c r="H44" i="21"/>
  <c r="I44" i="21"/>
  <c r="J44" i="21"/>
  <c r="K44" i="21"/>
  <c r="L44" i="21"/>
  <c r="M44" i="21"/>
  <c r="N44" i="21"/>
  <c r="F45" i="21"/>
  <c r="G45" i="21"/>
  <c r="H45" i="21"/>
  <c r="I45" i="21"/>
  <c r="J45" i="21"/>
  <c r="K45" i="21"/>
  <c r="L45" i="21"/>
  <c r="M45" i="21"/>
  <c r="N45" i="21"/>
  <c r="F46" i="21"/>
  <c r="G46" i="21"/>
  <c r="H46" i="21"/>
  <c r="I46" i="21"/>
  <c r="J46" i="21"/>
  <c r="K46" i="21"/>
  <c r="L46" i="21"/>
  <c r="M46" i="21"/>
  <c r="N46" i="21"/>
  <c r="F47" i="21"/>
  <c r="G47" i="21"/>
  <c r="H47" i="21"/>
  <c r="I47" i="21"/>
  <c r="J47" i="21"/>
  <c r="K47" i="21"/>
  <c r="L47" i="21"/>
  <c r="M47" i="21"/>
  <c r="N47" i="21"/>
  <c r="F48" i="21"/>
  <c r="G48" i="21"/>
  <c r="H48" i="21"/>
  <c r="I48" i="21"/>
  <c r="J48" i="21"/>
  <c r="K48" i="21"/>
  <c r="L48" i="21"/>
  <c r="M48" i="21"/>
  <c r="N48" i="21"/>
  <c r="F49" i="21"/>
  <c r="G49" i="21"/>
  <c r="H49" i="21"/>
  <c r="I49" i="21"/>
  <c r="J49" i="21"/>
  <c r="K49" i="21"/>
  <c r="L49" i="21"/>
  <c r="M49" i="21"/>
  <c r="N49" i="21"/>
  <c r="F50" i="21"/>
  <c r="G50" i="21"/>
  <c r="H50" i="21"/>
  <c r="I50" i="21"/>
  <c r="J50" i="21"/>
  <c r="K50" i="21"/>
  <c r="L50" i="21"/>
  <c r="M50" i="21"/>
  <c r="N50" i="21"/>
  <c r="F51" i="21"/>
  <c r="G51" i="21"/>
  <c r="H51" i="21"/>
  <c r="I51" i="21"/>
  <c r="J51" i="21"/>
  <c r="K51" i="21"/>
  <c r="L51" i="21"/>
  <c r="M51" i="21"/>
  <c r="N51" i="21"/>
  <c r="F52" i="21"/>
  <c r="G52" i="21"/>
  <c r="H52" i="21"/>
  <c r="I52" i="21"/>
  <c r="J52" i="21"/>
  <c r="K52" i="21"/>
  <c r="L52" i="21"/>
  <c r="M52" i="21"/>
  <c r="N52" i="21"/>
  <c r="F53" i="21"/>
  <c r="G53" i="21"/>
  <c r="H53" i="21"/>
  <c r="I53" i="21"/>
  <c r="J53" i="21"/>
  <c r="K53" i="21"/>
  <c r="L53" i="21"/>
  <c r="M53" i="21"/>
  <c r="N53" i="21"/>
  <c r="F54" i="21"/>
  <c r="G54" i="21"/>
  <c r="H54" i="21"/>
  <c r="I54" i="21"/>
  <c r="J54" i="21"/>
  <c r="K54" i="21"/>
  <c r="L54" i="21"/>
  <c r="M54" i="21"/>
  <c r="N54" i="21"/>
  <c r="F55" i="21"/>
  <c r="G55" i="21"/>
  <c r="H55" i="21"/>
  <c r="I55" i="21"/>
  <c r="J55" i="21"/>
  <c r="K55" i="21"/>
  <c r="L55" i="21"/>
  <c r="M55" i="21"/>
  <c r="N55" i="21"/>
  <c r="F56" i="21"/>
  <c r="G56" i="21"/>
  <c r="H56" i="21"/>
  <c r="I56" i="21"/>
  <c r="J56" i="21"/>
  <c r="K56" i="21"/>
  <c r="L56" i="21"/>
  <c r="M56" i="21"/>
  <c r="N56" i="21"/>
  <c r="F57" i="21"/>
  <c r="G57" i="21"/>
  <c r="H57" i="21"/>
  <c r="I57" i="21"/>
  <c r="J57" i="21"/>
  <c r="K57" i="21"/>
  <c r="L57" i="21"/>
  <c r="M57" i="21"/>
  <c r="N57" i="21"/>
  <c r="F58" i="21"/>
  <c r="G58" i="21"/>
  <c r="H58" i="21"/>
  <c r="I58" i="21"/>
  <c r="J58" i="21"/>
  <c r="K58" i="21"/>
  <c r="L58" i="21"/>
  <c r="M58" i="21"/>
  <c r="N58" i="21"/>
  <c r="F59" i="21"/>
  <c r="G59" i="21"/>
  <c r="H59" i="21"/>
  <c r="I59" i="21"/>
  <c r="J59" i="21"/>
  <c r="K59" i="21"/>
  <c r="L59" i="21"/>
  <c r="M59" i="21"/>
  <c r="N59" i="21"/>
  <c r="F60" i="21"/>
  <c r="G60" i="21"/>
  <c r="H60" i="21"/>
  <c r="I60" i="21"/>
  <c r="J60" i="21"/>
  <c r="K60" i="21"/>
  <c r="L60" i="21"/>
  <c r="M60" i="21"/>
  <c r="N60" i="21"/>
  <c r="F61" i="21"/>
  <c r="G61" i="21"/>
  <c r="H61" i="21"/>
  <c r="I61" i="21"/>
  <c r="J61" i="21"/>
  <c r="K61" i="21"/>
  <c r="L61" i="21"/>
  <c r="M61" i="21"/>
  <c r="N61" i="21"/>
  <c r="F62" i="21"/>
  <c r="G62" i="21"/>
  <c r="H62" i="21"/>
  <c r="I62" i="21"/>
  <c r="J62" i="21"/>
  <c r="K62" i="21"/>
  <c r="L62" i="21"/>
  <c r="M62" i="21"/>
  <c r="N62" i="21"/>
  <c r="CN31" i="21"/>
  <c r="CN32" i="21"/>
  <c r="CN24" i="21"/>
  <c r="CN25" i="21"/>
  <c r="CN26" i="21"/>
  <c r="CN27" i="21"/>
  <c r="CN28" i="21"/>
  <c r="CN29" i="21"/>
  <c r="CN30" i="21"/>
  <c r="CN33" i="21"/>
  <c r="I13" i="21"/>
  <c r="J13" i="21"/>
  <c r="J14" i="21"/>
  <c r="J15" i="21"/>
  <c r="J16" i="21"/>
  <c r="J17" i="21"/>
  <c r="J18" i="21"/>
  <c r="J19" i="21"/>
  <c r="J20" i="21"/>
  <c r="J21" i="21"/>
  <c r="J24" i="21"/>
  <c r="J25" i="21"/>
  <c r="J26" i="21"/>
  <c r="J27" i="21"/>
  <c r="J28" i="21"/>
  <c r="J29" i="21"/>
  <c r="J30" i="21"/>
  <c r="J31" i="21"/>
  <c r="J32" i="21"/>
  <c r="J33" i="21"/>
  <c r="E90" i="21" l="1"/>
  <c r="I78" i="21"/>
  <c r="N78" i="21"/>
  <c r="J12" i="21"/>
  <c r="L78" i="21"/>
  <c r="G87" i="21"/>
  <c r="G78" i="21"/>
  <c r="K87" i="21"/>
  <c r="H87" i="21"/>
  <c r="L87" i="21"/>
  <c r="E94" i="21"/>
  <c r="M87" i="21"/>
  <c r="I87" i="21"/>
  <c r="CN78" i="21"/>
  <c r="E88" i="21"/>
  <c r="J87" i="21"/>
  <c r="N87" i="21"/>
  <c r="K78" i="21"/>
  <c r="M78" i="21"/>
  <c r="H78" i="21"/>
  <c r="F87" i="21"/>
  <c r="CN87" i="21"/>
  <c r="E93" i="21"/>
  <c r="E89" i="21"/>
  <c r="E92" i="21"/>
  <c r="E91" i="21"/>
  <c r="E81" i="21"/>
  <c r="E83" i="21"/>
  <c r="E85" i="21"/>
  <c r="E80" i="21"/>
  <c r="E82" i="21"/>
  <c r="E84" i="21"/>
  <c r="F79" i="21"/>
  <c r="F78" i="21" s="1"/>
  <c r="O78" i="21"/>
  <c r="J78" i="21"/>
  <c r="E72" i="21"/>
  <c r="E62" i="21"/>
  <c r="E60" i="21"/>
  <c r="E58" i="21"/>
  <c r="E56" i="21"/>
  <c r="E54" i="21"/>
  <c r="E52" i="21"/>
  <c r="E50" i="21"/>
  <c r="E48" i="21"/>
  <c r="E46" i="21"/>
  <c r="E44" i="21"/>
  <c r="E61" i="21"/>
  <c r="E59" i="21"/>
  <c r="E57" i="21"/>
  <c r="E55" i="21"/>
  <c r="E53" i="21"/>
  <c r="E51" i="21"/>
  <c r="E49" i="21"/>
  <c r="E47" i="21"/>
  <c r="E45" i="21"/>
  <c r="F31" i="21"/>
  <c r="G31" i="21"/>
  <c r="H31" i="21"/>
  <c r="I31" i="21"/>
  <c r="K31" i="21"/>
  <c r="L31" i="21"/>
  <c r="M31" i="21"/>
  <c r="N31" i="21"/>
  <c r="CN18" i="21"/>
  <c r="CN19" i="21"/>
  <c r="CG23" i="21"/>
  <c r="CH23" i="21"/>
  <c r="CG12" i="21"/>
  <c r="CH12" i="21"/>
  <c r="BV23" i="21"/>
  <c r="BV12" i="21"/>
  <c r="BK12" i="21"/>
  <c r="BK23" i="21"/>
  <c r="BL23" i="21"/>
  <c r="AZ23" i="21"/>
  <c r="AO23" i="21"/>
  <c r="AD23" i="21"/>
  <c r="S23" i="21"/>
  <c r="AZ12" i="21"/>
  <c r="AO12" i="21"/>
  <c r="AD12" i="21"/>
  <c r="S12" i="21"/>
  <c r="J76" i="21"/>
  <c r="J75" i="21" s="1"/>
  <c r="J71" i="21"/>
  <c r="J70" i="21" s="1"/>
  <c r="J73" i="21"/>
  <c r="J36" i="21"/>
  <c r="J37" i="21"/>
  <c r="J38" i="21"/>
  <c r="J39" i="21"/>
  <c r="J40" i="21"/>
  <c r="J41" i="21"/>
  <c r="J42" i="21"/>
  <c r="J43" i="21"/>
  <c r="J63" i="21"/>
  <c r="J64" i="21"/>
  <c r="J67" i="21"/>
  <c r="J68" i="21"/>
  <c r="F18" i="21"/>
  <c r="G18" i="21"/>
  <c r="H18" i="21"/>
  <c r="I18" i="21"/>
  <c r="K18" i="21"/>
  <c r="L18" i="21"/>
  <c r="M18" i="21"/>
  <c r="N18" i="21"/>
  <c r="F19" i="21"/>
  <c r="G19" i="21"/>
  <c r="H19" i="21"/>
  <c r="I19" i="21"/>
  <c r="K19" i="21"/>
  <c r="L19" i="21"/>
  <c r="M19" i="21"/>
  <c r="N19" i="21"/>
  <c r="CN13" i="21"/>
  <c r="CN14" i="21"/>
  <c r="CN15" i="21"/>
  <c r="CN16" i="21"/>
  <c r="CN17" i="21"/>
  <c r="CN20" i="21"/>
  <c r="CN21" i="21"/>
  <c r="AT75" i="21"/>
  <c r="CN36" i="21"/>
  <c r="CN37" i="21"/>
  <c r="CN38" i="21"/>
  <c r="CN39" i="21"/>
  <c r="CN40" i="21"/>
  <c r="CN41" i="21"/>
  <c r="CN42" i="21"/>
  <c r="CN43" i="21"/>
  <c r="CN63" i="21"/>
  <c r="CN64" i="21"/>
  <c r="CN67" i="21"/>
  <c r="CN68" i="21"/>
  <c r="CN76" i="21"/>
  <c r="CN75" i="21" s="1"/>
  <c r="CN71" i="21"/>
  <c r="CN73" i="21"/>
  <c r="F67" i="21"/>
  <c r="F68" i="21"/>
  <c r="M76" i="21"/>
  <c r="M75" i="21" s="1"/>
  <c r="N76" i="21"/>
  <c r="N75" i="21" s="1"/>
  <c r="L76" i="21"/>
  <c r="L75" i="21" s="1"/>
  <c r="K76" i="21"/>
  <c r="K75" i="21" s="1"/>
  <c r="I76" i="21"/>
  <c r="I75" i="21" s="1"/>
  <c r="H76" i="21"/>
  <c r="H75" i="21" s="1"/>
  <c r="G76" i="21"/>
  <c r="G75" i="21" s="1"/>
  <c r="F76" i="21"/>
  <c r="F75" i="21" s="1"/>
  <c r="F73" i="21"/>
  <c r="G73" i="21"/>
  <c r="H73" i="21"/>
  <c r="I73" i="21"/>
  <c r="K73" i="21"/>
  <c r="L73" i="21"/>
  <c r="M73" i="21"/>
  <c r="N73" i="21"/>
  <c r="N71" i="21"/>
  <c r="M71" i="21"/>
  <c r="L71" i="21"/>
  <c r="K71" i="21"/>
  <c r="I71" i="21"/>
  <c r="I70" i="21" s="1"/>
  <c r="H71" i="21"/>
  <c r="G71" i="21"/>
  <c r="F71" i="21"/>
  <c r="G68" i="21"/>
  <c r="H68" i="21"/>
  <c r="I68" i="21"/>
  <c r="K68" i="21"/>
  <c r="L68" i="21"/>
  <c r="M68" i="21"/>
  <c r="N68" i="21"/>
  <c r="N67" i="21"/>
  <c r="M67" i="21"/>
  <c r="L67" i="21"/>
  <c r="K67" i="21"/>
  <c r="I67" i="21"/>
  <c r="H67" i="21"/>
  <c r="G67" i="21"/>
  <c r="F37" i="21"/>
  <c r="G37" i="21"/>
  <c r="H37" i="21"/>
  <c r="I37" i="21"/>
  <c r="K37" i="21"/>
  <c r="L37" i="21"/>
  <c r="M37" i="21"/>
  <c r="N37" i="21"/>
  <c r="F38" i="21"/>
  <c r="G38" i="21"/>
  <c r="H38" i="21"/>
  <c r="I38" i="21"/>
  <c r="K38" i="21"/>
  <c r="L38" i="21"/>
  <c r="M38" i="21"/>
  <c r="N38" i="21"/>
  <c r="F39" i="21"/>
  <c r="G39" i="21"/>
  <c r="H39" i="21"/>
  <c r="I39" i="21"/>
  <c r="K39" i="21"/>
  <c r="L39" i="21"/>
  <c r="M39" i="21"/>
  <c r="N39" i="21"/>
  <c r="F40" i="21"/>
  <c r="G40" i="21"/>
  <c r="H40" i="21"/>
  <c r="I40" i="21"/>
  <c r="K40" i="21"/>
  <c r="L40" i="21"/>
  <c r="M40" i="21"/>
  <c r="N40" i="21"/>
  <c r="F41" i="21"/>
  <c r="G41" i="21"/>
  <c r="H41" i="21"/>
  <c r="I41" i="21"/>
  <c r="K41" i="21"/>
  <c r="L41" i="21"/>
  <c r="M41" i="21"/>
  <c r="N41" i="21"/>
  <c r="F42" i="21"/>
  <c r="G42" i="21"/>
  <c r="H42" i="21"/>
  <c r="I42" i="21"/>
  <c r="K42" i="21"/>
  <c r="L42" i="21"/>
  <c r="M42" i="21"/>
  <c r="N42" i="21"/>
  <c r="F43" i="21"/>
  <c r="G43" i="21"/>
  <c r="H43" i="21"/>
  <c r="I43" i="21"/>
  <c r="K43" i="21"/>
  <c r="L43" i="21"/>
  <c r="M43" i="21"/>
  <c r="N43" i="21"/>
  <c r="F63" i="21"/>
  <c r="G63" i="21"/>
  <c r="H63" i="21"/>
  <c r="I63" i="21"/>
  <c r="K63" i="21"/>
  <c r="L63" i="21"/>
  <c r="M63" i="21"/>
  <c r="N63" i="21"/>
  <c r="F64" i="21"/>
  <c r="G64" i="21"/>
  <c r="H64" i="21"/>
  <c r="I64" i="21"/>
  <c r="K64" i="21"/>
  <c r="L64" i="21"/>
  <c r="M64" i="21"/>
  <c r="N64" i="21"/>
  <c r="N36" i="21"/>
  <c r="M36" i="21"/>
  <c r="L36" i="21"/>
  <c r="K36" i="21"/>
  <c r="I36" i="21"/>
  <c r="H36" i="21"/>
  <c r="G36" i="21"/>
  <c r="F36" i="21"/>
  <c r="F25" i="21"/>
  <c r="G25" i="21"/>
  <c r="H25" i="21"/>
  <c r="I25" i="21"/>
  <c r="K25" i="21"/>
  <c r="L25" i="21"/>
  <c r="M25" i="21"/>
  <c r="N25" i="21"/>
  <c r="F26" i="21"/>
  <c r="G26" i="21"/>
  <c r="H26" i="21"/>
  <c r="I26" i="21"/>
  <c r="K26" i="21"/>
  <c r="L26" i="21"/>
  <c r="M26" i="21"/>
  <c r="N26" i="21"/>
  <c r="F27" i="21"/>
  <c r="G27" i="21"/>
  <c r="H27" i="21"/>
  <c r="I27" i="21"/>
  <c r="K27" i="21"/>
  <c r="L27" i="21"/>
  <c r="M27" i="21"/>
  <c r="N27" i="21"/>
  <c r="F28" i="21"/>
  <c r="G28" i="21"/>
  <c r="H28" i="21"/>
  <c r="I28" i="21"/>
  <c r="K28" i="21"/>
  <c r="L28" i="21"/>
  <c r="M28" i="21"/>
  <c r="N28" i="21"/>
  <c r="F29" i="21"/>
  <c r="G29" i="21"/>
  <c r="H29" i="21"/>
  <c r="I29" i="21"/>
  <c r="K29" i="21"/>
  <c r="L29" i="21"/>
  <c r="M29" i="21"/>
  <c r="N29" i="21"/>
  <c r="F30" i="21"/>
  <c r="G30" i="21"/>
  <c r="H30" i="21"/>
  <c r="I30" i="21"/>
  <c r="K30" i="21"/>
  <c r="L30" i="21"/>
  <c r="M30" i="21"/>
  <c r="N30" i="21"/>
  <c r="F32" i="21"/>
  <c r="G32" i="21"/>
  <c r="H32" i="21"/>
  <c r="I32" i="21"/>
  <c r="K32" i="21"/>
  <c r="L32" i="21"/>
  <c r="M32" i="21"/>
  <c r="N32" i="21"/>
  <c r="F33" i="21"/>
  <c r="G33" i="21"/>
  <c r="H33" i="21"/>
  <c r="I33" i="21"/>
  <c r="K33" i="21"/>
  <c r="L33" i="21"/>
  <c r="M33" i="21"/>
  <c r="N33" i="21"/>
  <c r="N24" i="21"/>
  <c r="M24" i="21"/>
  <c r="L24" i="21"/>
  <c r="K24" i="21"/>
  <c r="I24" i="21"/>
  <c r="H24" i="21"/>
  <c r="G24" i="21"/>
  <c r="F24" i="21"/>
  <c r="F21" i="21"/>
  <c r="G21" i="21"/>
  <c r="H21" i="21"/>
  <c r="I21" i="21"/>
  <c r="K21" i="21"/>
  <c r="L21" i="21"/>
  <c r="M21" i="21"/>
  <c r="N21" i="21"/>
  <c r="F14" i="21"/>
  <c r="G14" i="21"/>
  <c r="H14" i="21"/>
  <c r="I14" i="21"/>
  <c r="K14" i="21"/>
  <c r="L14" i="21"/>
  <c r="M14" i="21"/>
  <c r="N14" i="21"/>
  <c r="F15" i="21"/>
  <c r="G15" i="21"/>
  <c r="H15" i="21"/>
  <c r="I15" i="21"/>
  <c r="K15" i="21"/>
  <c r="L15" i="21"/>
  <c r="M15" i="21"/>
  <c r="N15" i="21"/>
  <c r="F16" i="21"/>
  <c r="G16" i="21"/>
  <c r="K16" i="21"/>
  <c r="L16" i="21"/>
  <c r="M16" i="21"/>
  <c r="N16" i="21"/>
  <c r="F17" i="21"/>
  <c r="G17" i="21"/>
  <c r="H17" i="21"/>
  <c r="I17" i="21"/>
  <c r="K17" i="21"/>
  <c r="L17" i="21"/>
  <c r="M17" i="21"/>
  <c r="N17" i="21"/>
  <c r="F20" i="21"/>
  <c r="G20" i="21"/>
  <c r="H20" i="21"/>
  <c r="I20" i="21"/>
  <c r="K20" i="21"/>
  <c r="L20" i="21"/>
  <c r="M20" i="21"/>
  <c r="N20" i="21"/>
  <c r="N13" i="21"/>
  <c r="M13" i="21"/>
  <c r="L13" i="21"/>
  <c r="K13" i="21"/>
  <c r="H13" i="21"/>
  <c r="G13" i="21"/>
  <c r="F13" i="21"/>
  <c r="CC12" i="21"/>
  <c r="CM70" i="21"/>
  <c r="CL70" i="21"/>
  <c r="CK70" i="21"/>
  <c r="CJ70" i="21"/>
  <c r="CI70" i="21"/>
  <c r="CH70" i="21"/>
  <c r="CF70" i="21"/>
  <c r="CE70" i="21"/>
  <c r="CD70" i="21"/>
  <c r="CC70" i="21"/>
  <c r="CB70" i="21"/>
  <c r="CA70" i="21"/>
  <c r="BZ70" i="21"/>
  <c r="BY70" i="21"/>
  <c r="BX70" i="21"/>
  <c r="BW70" i="21"/>
  <c r="BU70" i="21"/>
  <c r="BT70" i="21"/>
  <c r="BS70" i="21"/>
  <c r="BR70" i="21"/>
  <c r="BQ70" i="21"/>
  <c r="BP70" i="21"/>
  <c r="BO70" i="21"/>
  <c r="BN70" i="21"/>
  <c r="BM70" i="21"/>
  <c r="BL70" i="21"/>
  <c r="BJ70" i="21"/>
  <c r="BI70" i="21"/>
  <c r="BH70" i="21"/>
  <c r="BG70" i="21"/>
  <c r="BF70" i="21"/>
  <c r="BE70" i="21"/>
  <c r="BD70" i="21"/>
  <c r="BC70" i="21"/>
  <c r="BB70" i="21"/>
  <c r="BA70" i="21"/>
  <c r="AY70" i="21"/>
  <c r="AX70" i="21"/>
  <c r="AW70" i="21"/>
  <c r="AV70" i="21"/>
  <c r="AU70" i="21"/>
  <c r="AT70" i="21"/>
  <c r="AS70" i="21"/>
  <c r="AR70" i="21"/>
  <c r="AQ70" i="21"/>
  <c r="AP70" i="21"/>
  <c r="AN70" i="21"/>
  <c r="AM70" i="21"/>
  <c r="AL70" i="21"/>
  <c r="AK70" i="21"/>
  <c r="AJ70" i="21"/>
  <c r="AI70" i="21"/>
  <c r="AH70" i="21"/>
  <c r="AG70" i="21"/>
  <c r="AF70" i="21"/>
  <c r="AE70" i="21"/>
  <c r="AC70" i="21"/>
  <c r="AB70" i="21"/>
  <c r="AA70" i="21"/>
  <c r="Z70" i="21"/>
  <c r="O70" i="21"/>
  <c r="P70" i="21"/>
  <c r="Q70" i="21"/>
  <c r="R70" i="21"/>
  <c r="T70" i="21"/>
  <c r="U70" i="21"/>
  <c r="V70" i="21"/>
  <c r="W70" i="21"/>
  <c r="X70" i="21"/>
  <c r="Y70" i="21"/>
  <c r="AU75" i="21"/>
  <c r="CM75" i="21"/>
  <c r="CL75" i="21"/>
  <c r="CK75" i="21"/>
  <c r="CJ75" i="21"/>
  <c r="CI75" i="21"/>
  <c r="CH75" i="21"/>
  <c r="CF75" i="21"/>
  <c r="CE75" i="21"/>
  <c r="CD75" i="21"/>
  <c r="CC75" i="21"/>
  <c r="CM35" i="21"/>
  <c r="CL35" i="21"/>
  <c r="CK35" i="21"/>
  <c r="CJ35" i="21"/>
  <c r="CI35" i="21"/>
  <c r="CF35" i="21"/>
  <c r="CE35" i="21"/>
  <c r="CD35" i="21"/>
  <c r="CC35" i="21"/>
  <c r="CM23" i="21"/>
  <c r="CL23" i="21"/>
  <c r="CK23" i="21"/>
  <c r="CJ23" i="21"/>
  <c r="CI23" i="21"/>
  <c r="CF23" i="21"/>
  <c r="CE23" i="21"/>
  <c r="CD23" i="21"/>
  <c r="CC23" i="21"/>
  <c r="CM12" i="21"/>
  <c r="CL12" i="21"/>
  <c r="CK12" i="21"/>
  <c r="CJ12" i="21"/>
  <c r="CI12" i="21"/>
  <c r="CF12" i="21"/>
  <c r="CE12" i="21"/>
  <c r="CD12" i="21"/>
  <c r="CA75" i="21"/>
  <c r="BQ75" i="21"/>
  <c r="BP75" i="21"/>
  <c r="BF75" i="21"/>
  <c r="BE75" i="21"/>
  <c r="AJ75" i="21"/>
  <c r="AI75" i="21"/>
  <c r="Y75" i="21"/>
  <c r="X75" i="21"/>
  <c r="CB75" i="21"/>
  <c r="BS75" i="21"/>
  <c r="BT75" i="21"/>
  <c r="BU75" i="21"/>
  <c r="BW75" i="21"/>
  <c r="BX75" i="21"/>
  <c r="BY75" i="21"/>
  <c r="BZ75" i="21"/>
  <c r="BR75" i="21"/>
  <c r="BH75" i="21"/>
  <c r="BI75" i="21"/>
  <c r="BJ75" i="21"/>
  <c r="BL75" i="21"/>
  <c r="BM75" i="21"/>
  <c r="BN75" i="21"/>
  <c r="BO75" i="21"/>
  <c r="BG75" i="21"/>
  <c r="AW75" i="21"/>
  <c r="AX75" i="21"/>
  <c r="AY75" i="21"/>
  <c r="BA75" i="21"/>
  <c r="BB75" i="21"/>
  <c r="BC75" i="21"/>
  <c r="BD75" i="21"/>
  <c r="AV75" i="21"/>
  <c r="AL75" i="21"/>
  <c r="AM75" i="21"/>
  <c r="AN75" i="21"/>
  <c r="AP75" i="21"/>
  <c r="AQ75" i="21"/>
  <c r="AR75" i="21"/>
  <c r="AS75" i="21"/>
  <c r="AK75" i="21"/>
  <c r="AF75" i="21"/>
  <c r="AA75" i="21"/>
  <c r="AB75" i="21"/>
  <c r="AC75" i="21"/>
  <c r="AE75" i="21"/>
  <c r="AG75" i="21"/>
  <c r="AH75" i="21"/>
  <c r="Z75" i="21"/>
  <c r="O75" i="21"/>
  <c r="P75" i="21"/>
  <c r="Q75" i="21"/>
  <c r="R75" i="21"/>
  <c r="T75" i="21"/>
  <c r="U75" i="21"/>
  <c r="V75" i="21"/>
  <c r="W75" i="21"/>
  <c r="AS12" i="21"/>
  <c r="Y35" i="21"/>
  <c r="AJ35" i="21"/>
  <c r="AU35" i="21"/>
  <c r="BF35" i="21"/>
  <c r="CB35" i="21"/>
  <c r="BZ35" i="21"/>
  <c r="BY35" i="21"/>
  <c r="BX35" i="21"/>
  <c r="BU35" i="21"/>
  <c r="BT35" i="21"/>
  <c r="BS35" i="21"/>
  <c r="BR35" i="21"/>
  <c r="BQ35" i="21"/>
  <c r="BO35" i="21"/>
  <c r="BN35" i="21"/>
  <c r="BJ35" i="21"/>
  <c r="BI35" i="21"/>
  <c r="BH35" i="21"/>
  <c r="BG35" i="21"/>
  <c r="BD35" i="21"/>
  <c r="BC35" i="21"/>
  <c r="BB35" i="21"/>
  <c r="AY35" i="21"/>
  <c r="AX35" i="21"/>
  <c r="AW35" i="21"/>
  <c r="AV35" i="21"/>
  <c r="AS35" i="21"/>
  <c r="AR35" i="21"/>
  <c r="AQ35" i="21"/>
  <c r="AN35" i="21"/>
  <c r="AM35" i="21"/>
  <c r="AL35" i="21"/>
  <c r="AK35" i="21"/>
  <c r="AH35" i="21"/>
  <c r="AG35" i="21"/>
  <c r="AF35" i="21"/>
  <c r="AC35" i="21"/>
  <c r="AB35" i="21"/>
  <c r="AA35" i="21"/>
  <c r="Z35" i="21"/>
  <c r="W35" i="21"/>
  <c r="V35" i="21"/>
  <c r="U35" i="21"/>
  <c r="R35" i="21"/>
  <c r="Q35" i="21"/>
  <c r="P35" i="21"/>
  <c r="O35" i="21"/>
  <c r="BS23" i="21"/>
  <c r="BT23" i="21"/>
  <c r="BU23" i="21"/>
  <c r="BW23" i="21"/>
  <c r="BX23" i="21"/>
  <c r="BY23" i="21"/>
  <c r="BZ23" i="21"/>
  <c r="BH23" i="21"/>
  <c r="BI23" i="21"/>
  <c r="BJ23" i="21"/>
  <c r="BM23" i="21"/>
  <c r="BN23" i="21"/>
  <c r="BO23" i="21"/>
  <c r="AW23" i="21"/>
  <c r="AX23" i="21"/>
  <c r="AY23" i="21"/>
  <c r="BA23" i="21"/>
  <c r="BB23" i="21"/>
  <c r="BC23" i="21"/>
  <c r="BD23" i="21"/>
  <c r="AL23" i="21"/>
  <c r="AM23" i="21"/>
  <c r="AN23" i="21"/>
  <c r="AP23" i="21"/>
  <c r="AQ23" i="21"/>
  <c r="AR23" i="21"/>
  <c r="AS23" i="21"/>
  <c r="AA23" i="21"/>
  <c r="AB23" i="21"/>
  <c r="AC23" i="21"/>
  <c r="AE23" i="21"/>
  <c r="AF23" i="21"/>
  <c r="AG23" i="21"/>
  <c r="AH23" i="21"/>
  <c r="P23" i="21"/>
  <c r="Q23" i="21"/>
  <c r="R23" i="21"/>
  <c r="T23" i="21"/>
  <c r="U23" i="21"/>
  <c r="V23" i="21"/>
  <c r="W23" i="21"/>
  <c r="BS12" i="21"/>
  <c r="BT12" i="21"/>
  <c r="BU12" i="21"/>
  <c r="BW12" i="21"/>
  <c r="BX12" i="21"/>
  <c r="BY12" i="21"/>
  <c r="BZ12" i="21"/>
  <c r="BH12" i="21"/>
  <c r="BI12" i="21"/>
  <c r="BJ12" i="21"/>
  <c r="BL12" i="21"/>
  <c r="BM12" i="21"/>
  <c r="BN12" i="21"/>
  <c r="BO12" i="21"/>
  <c r="AW12" i="21"/>
  <c r="AX12" i="21"/>
  <c r="AY12" i="21"/>
  <c r="BA12" i="21"/>
  <c r="BB12" i="21"/>
  <c r="BC12" i="21"/>
  <c r="BD12" i="21"/>
  <c r="AL12" i="21"/>
  <c r="AM12" i="21"/>
  <c r="AN12" i="21"/>
  <c r="AP12" i="21"/>
  <c r="AQ12" i="21"/>
  <c r="AR12" i="21"/>
  <c r="AA12" i="21"/>
  <c r="AB12" i="21"/>
  <c r="AC12" i="21"/>
  <c r="AE12" i="21"/>
  <c r="AF12" i="21"/>
  <c r="AG12" i="21"/>
  <c r="AH12" i="21"/>
  <c r="P12" i="21"/>
  <c r="Q12" i="21"/>
  <c r="R12" i="21"/>
  <c r="T12" i="21"/>
  <c r="U12" i="21"/>
  <c r="V12" i="21"/>
  <c r="W12" i="21"/>
  <c r="O10" i="21"/>
  <c r="O12" i="21"/>
  <c r="O23" i="21"/>
  <c r="X12" i="21"/>
  <c r="X23" i="21"/>
  <c r="X35" i="21"/>
  <c r="Y12" i="21"/>
  <c r="Y23" i="21"/>
  <c r="Z12" i="21"/>
  <c r="Z23" i="21"/>
  <c r="AI12" i="21"/>
  <c r="AI23" i="21"/>
  <c r="AI35" i="21"/>
  <c r="AJ12" i="21"/>
  <c r="AJ23" i="21"/>
  <c r="AK12" i="21"/>
  <c r="AK23" i="21"/>
  <c r="AT12" i="21"/>
  <c r="AT23" i="21"/>
  <c r="AT35" i="21"/>
  <c r="AU12" i="21"/>
  <c r="AU23" i="21"/>
  <c r="AV12" i="21"/>
  <c r="AV23" i="21"/>
  <c r="BE12" i="21"/>
  <c r="BE23" i="21"/>
  <c r="BE35" i="21"/>
  <c r="BF12" i="21"/>
  <c r="BF23" i="21"/>
  <c r="BG12" i="21"/>
  <c r="BG23" i="21"/>
  <c r="BP12" i="21"/>
  <c r="BP23" i="21"/>
  <c r="BP35" i="21"/>
  <c r="BQ12" i="21"/>
  <c r="BQ23" i="21"/>
  <c r="BR12" i="21"/>
  <c r="BR23" i="21"/>
  <c r="CA12" i="21"/>
  <c r="CB12" i="21"/>
  <c r="CA35" i="21"/>
  <c r="CA23" i="21"/>
  <c r="CB23" i="21"/>
  <c r="N35" i="21" l="1"/>
  <c r="L70" i="21"/>
  <c r="BK96" i="21"/>
  <c r="H23" i="21"/>
  <c r="M35" i="21"/>
  <c r="F70" i="21"/>
  <c r="BV96" i="21"/>
  <c r="CG96" i="21"/>
  <c r="E79" i="21"/>
  <c r="E78" i="21" s="1"/>
  <c r="F35" i="21"/>
  <c r="M70" i="21"/>
  <c r="E13" i="21"/>
  <c r="AZ96" i="21"/>
  <c r="AM96" i="21"/>
  <c r="CN70" i="21"/>
  <c r="AO96" i="21"/>
  <c r="L23" i="21"/>
  <c r="BW96" i="21"/>
  <c r="E38" i="21"/>
  <c r="E71" i="21"/>
  <c r="E25" i="21"/>
  <c r="BL96" i="21"/>
  <c r="AD96" i="21"/>
  <c r="E36" i="21"/>
  <c r="F23" i="21"/>
  <c r="G70" i="21"/>
  <c r="S96" i="21"/>
  <c r="E76" i="21"/>
  <c r="E75" i="21" s="1"/>
  <c r="AP96" i="21"/>
  <c r="BN96" i="21"/>
  <c r="BU96" i="21"/>
  <c r="CB96" i="21"/>
  <c r="G35" i="21"/>
  <c r="L35" i="21"/>
  <c r="N70" i="21"/>
  <c r="CH96" i="21"/>
  <c r="T96" i="21"/>
  <c r="R96" i="21"/>
  <c r="BR96" i="21"/>
  <c r="BT96" i="21"/>
  <c r="BX96" i="21"/>
  <c r="BZ96" i="21"/>
  <c r="CC96" i="21"/>
  <c r="CE96" i="21"/>
  <c r="CI96" i="21"/>
  <c r="CK96" i="21"/>
  <c r="CM96" i="21"/>
  <c r="E87" i="21"/>
  <c r="BS96" i="21"/>
  <c r="BY96" i="21"/>
  <c r="CD96" i="21"/>
  <c r="CF96" i="21"/>
  <c r="CJ96" i="21"/>
  <c r="CL96" i="21"/>
  <c r="AY96" i="21"/>
  <c r="AW96" i="21"/>
  <c r="Q96" i="21"/>
  <c r="AS96" i="21"/>
  <c r="O96" i="21"/>
  <c r="AG96" i="21"/>
  <c r="AE96" i="21"/>
  <c r="BI96" i="21"/>
  <c r="AJ96" i="21"/>
  <c r="V96" i="21"/>
  <c r="AB96" i="21"/>
  <c r="AR96" i="21"/>
  <c r="BD96" i="21"/>
  <c r="BB96" i="21"/>
  <c r="J35" i="21"/>
  <c r="P96" i="21"/>
  <c r="AC96" i="21"/>
  <c r="G23" i="21"/>
  <c r="I23" i="21"/>
  <c r="N23" i="21"/>
  <c r="BQ96" i="21"/>
  <c r="AV96" i="21"/>
  <c r="AU96" i="21"/>
  <c r="J23" i="21"/>
  <c r="E31" i="21"/>
  <c r="AI96" i="21"/>
  <c r="CN12" i="21"/>
  <c r="Z96" i="21"/>
  <c r="I12" i="21"/>
  <c r="E17" i="21"/>
  <c r="K23" i="21"/>
  <c r="M23" i="21"/>
  <c r="E30" i="21"/>
  <c r="E29" i="21"/>
  <c r="E26" i="21"/>
  <c r="H35" i="21"/>
  <c r="K35" i="21"/>
  <c r="E64" i="21"/>
  <c r="E43" i="21"/>
  <c r="E42" i="21"/>
  <c r="E40" i="21"/>
  <c r="E68" i="21"/>
  <c r="H70" i="21"/>
  <c r="CN35" i="21"/>
  <c r="CN23" i="21"/>
  <c r="E18" i="21"/>
  <c r="E33" i="21"/>
  <c r="E32" i="21"/>
  <c r="E28" i="21"/>
  <c r="E27" i="21"/>
  <c r="E63" i="21"/>
  <c r="E39" i="21"/>
  <c r="E37" i="21"/>
  <c r="E19" i="21"/>
  <c r="N12" i="21"/>
  <c r="E24" i="21"/>
  <c r="K70" i="21"/>
  <c r="I35" i="21"/>
  <c r="E67" i="21"/>
  <c r="E73" i="21"/>
  <c r="BP96" i="21"/>
  <c r="BG96" i="21"/>
  <c r="BF96" i="21"/>
  <c r="AT96" i="21"/>
  <c r="AK96" i="21"/>
  <c r="Y96" i="21"/>
  <c r="W96" i="21"/>
  <c r="U96" i="21"/>
  <c r="AH96" i="21"/>
  <c r="AF96" i="21"/>
  <c r="AA96" i="21"/>
  <c r="AQ96" i="21"/>
  <c r="AN96" i="21"/>
  <c r="AL96" i="21"/>
  <c r="BC96" i="21"/>
  <c r="BA96" i="21"/>
  <c r="AX96" i="21"/>
  <c r="BO96" i="21"/>
  <c r="BM96" i="21"/>
  <c r="BJ96" i="21"/>
  <c r="BH96" i="21"/>
  <c r="F12" i="21"/>
  <c r="CA96" i="21"/>
  <c r="BE96" i="21"/>
  <c r="X96" i="21"/>
  <c r="E41" i="21"/>
  <c r="H12" i="21"/>
  <c r="M12" i="21"/>
  <c r="K12" i="21"/>
  <c r="L12" i="21"/>
  <c r="E20" i="21"/>
  <c r="E15" i="21"/>
  <c r="E14" i="21"/>
  <c r="G12" i="21"/>
  <c r="E16" i="21"/>
  <c r="E21" i="21"/>
  <c r="CN96" i="21" l="1"/>
  <c r="Z97" i="21"/>
  <c r="E70" i="21"/>
  <c r="BR97" i="21"/>
  <c r="M96" i="21"/>
  <c r="N96" i="21"/>
  <c r="L96" i="21"/>
  <c r="F96" i="21"/>
  <c r="I96" i="21"/>
  <c r="G96" i="21"/>
  <c r="CC97" i="21"/>
  <c r="BG97" i="21"/>
  <c r="AV97" i="21"/>
  <c r="O97" i="21"/>
  <c r="AK97" i="21"/>
  <c r="K96" i="21"/>
  <c r="H96" i="21"/>
  <c r="J96" i="21"/>
  <c r="E23" i="21"/>
  <c r="E35" i="21"/>
  <c r="E12" i="21"/>
  <c r="E96" i="21" l="1"/>
</calcChain>
</file>

<file path=xl/sharedStrings.xml><?xml version="1.0" encoding="utf-8"?>
<sst xmlns="http://schemas.openxmlformats.org/spreadsheetml/2006/main" count="350" uniqueCount="120">
  <si>
    <t>Ogólnie liczba godzin</t>
  </si>
  <si>
    <t>L.p.</t>
  </si>
  <si>
    <t>Nazwa przedmiotu</t>
  </si>
  <si>
    <t>sem  I</t>
  </si>
  <si>
    <t>sem  II</t>
  </si>
  <si>
    <t>sem  III</t>
  </si>
  <si>
    <t>sem  IV</t>
  </si>
  <si>
    <t>sem  V</t>
  </si>
  <si>
    <t>sem  VI</t>
  </si>
  <si>
    <t>Ć</t>
  </si>
  <si>
    <t>W</t>
  </si>
  <si>
    <t>ECTS</t>
  </si>
  <si>
    <t>z tego</t>
  </si>
  <si>
    <t>Liczba godzin zajęć w semestrach</t>
  </si>
  <si>
    <t>Liczba godzin w semestrze</t>
  </si>
  <si>
    <t>A.</t>
  </si>
  <si>
    <t>B.</t>
  </si>
  <si>
    <t>C.</t>
  </si>
  <si>
    <t>E-Zoc-Zal</t>
  </si>
  <si>
    <t>Lektorat</t>
  </si>
  <si>
    <t>Państwowa Wyższa Szkoła Techniczno-Ekonomiczna</t>
  </si>
  <si>
    <t>im. ks. Bronisława Markiewicza w Jarosławiu</t>
  </si>
  <si>
    <t>seminarium</t>
  </si>
  <si>
    <t>ZP</t>
  </si>
  <si>
    <t>PZ</t>
  </si>
  <si>
    <t>inne*</t>
  </si>
  <si>
    <t>Lab</t>
  </si>
  <si>
    <t>D.</t>
  </si>
  <si>
    <t>PRAKTYKA ZAWODOWA</t>
  </si>
  <si>
    <t>Praktyka w zakładzie pracy</t>
  </si>
  <si>
    <t>sem  VII</t>
  </si>
  <si>
    <t>Seminarium dyplomowe</t>
  </si>
  <si>
    <t>Praca dyplomowa</t>
  </si>
  <si>
    <t>E.</t>
  </si>
  <si>
    <t>F.</t>
  </si>
  <si>
    <t>SUMA ECTS</t>
  </si>
  <si>
    <t>ZAJĘCIA  SPECJALISTYCZNE</t>
  </si>
  <si>
    <t>ZAJĘCIA DYPLOMUJĄCE</t>
  </si>
  <si>
    <t xml:space="preserve">Suma </t>
  </si>
  <si>
    <t>ZAJĘCIA  KSZTAŁCENIA KIERUNKOWEGO</t>
  </si>
  <si>
    <t>ZAJĘCIA  KSZTAŁCENIA  PODSTAWOWEGO</t>
  </si>
  <si>
    <t>ZAJĘCIA KSZTAŁCENIA 
OGÓLNEGO</t>
  </si>
  <si>
    <t xml:space="preserve">Harmonogram realizacji programu studiów </t>
  </si>
  <si>
    <t>Poziom studiów - profil studiów - forma studiów: Studia pierwszego stopnia o profilu praktycznym – stacjonarne, cykl kształcenia rozpoczynający się w roku akademickim 2019/2020</t>
  </si>
  <si>
    <t>Kierunek: Budownictwo</t>
  </si>
  <si>
    <t xml:space="preserve">Język obcy  </t>
  </si>
  <si>
    <t>Język obcy branżowy</t>
  </si>
  <si>
    <t xml:space="preserve">WF </t>
  </si>
  <si>
    <t xml:space="preserve">Technologia informacyjna </t>
  </si>
  <si>
    <t xml:space="preserve">Komunikacja interpersonalna (przedmiot humanistyczny) </t>
  </si>
  <si>
    <t xml:space="preserve">Filozofia/Etyka zawodowa (przedmiot humanistyczny) </t>
  </si>
  <si>
    <t xml:space="preserve">Ochrona własności int. i elem. prawa bud.  </t>
  </si>
  <si>
    <t>Ergonomia i BHP</t>
  </si>
  <si>
    <t>Społeczeństwo demokratyczne i aktywność obywatelska</t>
  </si>
  <si>
    <t>ZO</t>
  </si>
  <si>
    <t>Proj</t>
  </si>
  <si>
    <t>Matematyka</t>
  </si>
  <si>
    <t xml:space="preserve">Matematyka stosowana i metody numeryczne </t>
  </si>
  <si>
    <t xml:space="preserve">Metody obliczeniowe </t>
  </si>
  <si>
    <t xml:space="preserve">Wprowadzenie do inż. lądowej </t>
  </si>
  <si>
    <t xml:space="preserve">Mechanika ogólna </t>
  </si>
  <si>
    <t xml:space="preserve">Fizyka  </t>
  </si>
  <si>
    <t>Chemia budowlana</t>
  </si>
  <si>
    <t>Ekologia/Ochrona środowiska*</t>
  </si>
  <si>
    <t>Geologia</t>
  </si>
  <si>
    <t xml:space="preserve">Zarządzanie projektami /Przedsiębiorczość* </t>
  </si>
  <si>
    <t>E</t>
  </si>
  <si>
    <t>Geometria wykreślna</t>
  </si>
  <si>
    <t xml:space="preserve">Materiały budowlane </t>
  </si>
  <si>
    <t xml:space="preserve">Technologia betonu </t>
  </si>
  <si>
    <t xml:space="preserve">Geodezja </t>
  </si>
  <si>
    <t xml:space="preserve">Hydraulika i hydrologia </t>
  </si>
  <si>
    <t xml:space="preserve">Wytrz. mat. i teoria spręż.  </t>
  </si>
  <si>
    <t xml:space="preserve">Mechanika budowli </t>
  </si>
  <si>
    <t xml:space="preserve">Mechanika gruntów </t>
  </si>
  <si>
    <t xml:space="preserve">Fundamentowanie </t>
  </si>
  <si>
    <t xml:space="preserve">Rys. techn. i graf. komp.  </t>
  </si>
  <si>
    <t xml:space="preserve">Budownictwo ogólne </t>
  </si>
  <si>
    <t xml:space="preserve">Architektura i urbanistyka </t>
  </si>
  <si>
    <t xml:space="preserve">Fizyka budowli  </t>
  </si>
  <si>
    <t xml:space="preserve">Instalacje budowlane i sieci miejskie  </t>
  </si>
  <si>
    <t>Budownictwo przemysłowe</t>
  </si>
  <si>
    <t>Podstawy BIM</t>
  </si>
  <si>
    <t xml:space="preserve">Konstrukcje drewniane </t>
  </si>
  <si>
    <t xml:space="preserve">Konstrukcje murowe </t>
  </si>
  <si>
    <t xml:space="preserve">Konstrukcje betonowe </t>
  </si>
  <si>
    <t xml:space="preserve">Konstrukcje metalowe </t>
  </si>
  <si>
    <t xml:space="preserve">Konstrukcje mostowe </t>
  </si>
  <si>
    <t xml:space="preserve">Problemy bezp. pożarowego w inż. ląd. </t>
  </si>
  <si>
    <t xml:space="preserve">Projektowanie dróg samochodowych  </t>
  </si>
  <si>
    <t xml:space="preserve">Nawierzchnie drogowe i technologia robót drog. </t>
  </si>
  <si>
    <t xml:space="preserve">Projektowania dróg szynowych </t>
  </si>
  <si>
    <t xml:space="preserve">Technologia i mechanizacja robót budowlanych </t>
  </si>
  <si>
    <t xml:space="preserve">Org.prod.bud. i kier. budową </t>
  </si>
  <si>
    <t xml:space="preserve">Ekonomika budownictwa i kosztorysowanie </t>
  </si>
  <si>
    <t xml:space="preserve">Zarządzanie firmą budowlaną  </t>
  </si>
  <si>
    <t xml:space="preserve">Profil dyplomowania KBI          </t>
  </si>
  <si>
    <t>Profil dyplomowania DiM</t>
  </si>
  <si>
    <t>Z</t>
  </si>
  <si>
    <t>Seminarium dyplomowe – konsultacje eksperckie</t>
  </si>
  <si>
    <t>Profil dyplomowania A - Konstrukcje Budowlane i Inżynierskie (KBI)</t>
  </si>
  <si>
    <t>Profil dyplomownia B - Drogi i Mosty (DIM)</t>
  </si>
  <si>
    <t>Podstawy komputerowego modelowania konstrukcji inżynierskich</t>
  </si>
  <si>
    <t xml:space="preserve">Fundamentowanie II </t>
  </si>
  <si>
    <t xml:space="preserve">Konstrukcje mostowe II </t>
  </si>
  <si>
    <t xml:space="preserve">Budownictwo energooszczędne </t>
  </si>
  <si>
    <t xml:space="preserve">Konstrukcje sprężone i prefabrykowane </t>
  </si>
  <si>
    <t xml:space="preserve">Konstrukcje betonowe II </t>
  </si>
  <si>
    <t xml:space="preserve">Konstrukcje metalowe II </t>
  </si>
  <si>
    <t xml:space="preserve">Nawierzchnie szynowe </t>
  </si>
  <si>
    <t xml:space="preserve">Nawierzchnie drogowe II </t>
  </si>
  <si>
    <t xml:space="preserve">Projektowanie dróg samochodowych II </t>
  </si>
  <si>
    <t xml:space="preserve">Drogi i stacje kolejowe </t>
  </si>
  <si>
    <t>PPZ</t>
  </si>
  <si>
    <t>WYB</t>
  </si>
  <si>
    <t>*</t>
  </si>
  <si>
    <t>&amp;</t>
  </si>
  <si>
    <t>D1</t>
  </si>
  <si>
    <t>D2</t>
  </si>
  <si>
    <t>Instytut Inżynierii Technicznej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</si>
</sst>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>
    <font>
      <sz val="10"/>
      <name val="Arial CE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b/>
      <sz val="7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indexed="10"/>
      <name val="Arial"/>
      <family val="2"/>
      <charset val="238"/>
    </font>
    <font>
      <sz val="8"/>
      <name val="Arial CE"/>
      <charset val="238"/>
    </font>
    <font>
      <b/>
      <sz val="10"/>
      <color indexed="10"/>
      <name val="Arial"/>
      <family val="2"/>
      <charset val="238"/>
    </font>
    <font>
      <b/>
      <sz val="14"/>
      <name val="Arial"/>
      <family val="2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Arial CE"/>
    </font>
    <font>
      <i/>
      <sz val="9"/>
      <name val="Arial"/>
      <family val="2"/>
      <charset val="238"/>
    </font>
    <font>
      <sz val="14"/>
      <name val="Arial"/>
      <family val="2"/>
      <charset val="238"/>
    </font>
    <font>
      <b/>
      <i/>
      <sz val="14"/>
      <name val="Arial"/>
      <family val="2"/>
      <charset val="238"/>
    </font>
    <font>
      <b/>
      <sz val="22"/>
      <name val="Arial"/>
      <family val="2"/>
      <charset val="238"/>
    </font>
    <font>
      <sz val="12"/>
      <name val="Arial"/>
      <family val="2"/>
      <charset val="238"/>
    </font>
    <font>
      <sz val="10"/>
      <color theme="5"/>
      <name val="Arial CE"/>
      <charset val="238"/>
    </font>
    <font>
      <sz val="10"/>
      <name val="Arial CE"/>
      <family val="2"/>
      <charset val="1"/>
    </font>
    <font>
      <sz val="9"/>
      <color rgb="FF000000"/>
      <name val="Arial CE"/>
      <family val="2"/>
      <charset val="1"/>
    </font>
    <font>
      <sz val="8"/>
      <name val="Arial CE"/>
      <family val="2"/>
      <charset val="238"/>
    </font>
    <font>
      <sz val="9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9"/>
      <name val="Arial CE"/>
      <family val="2"/>
      <charset val="1"/>
    </font>
    <font>
      <sz val="7"/>
      <name val="Arial CE"/>
      <charset val="238"/>
    </font>
    <font>
      <b/>
      <sz val="9"/>
      <name val="Arial CE"/>
      <charset val="238"/>
    </font>
    <font>
      <sz val="9"/>
      <name val="Arial CE"/>
      <charset val="238"/>
    </font>
    <font>
      <sz val="8"/>
      <color rgb="FFFF0000"/>
      <name val="Arial"/>
      <family val="2"/>
      <charset val="238"/>
    </font>
    <font>
      <sz val="9"/>
      <color rgb="FF000000"/>
      <name val="Arial CE"/>
      <family val="2"/>
      <charset val="238"/>
    </font>
    <font>
      <sz val="9"/>
      <name val="Arial CE"/>
      <family val="2"/>
      <charset val="238"/>
    </font>
    <font>
      <sz val="9"/>
      <color rgb="FF000000"/>
      <name val="Arial CE"/>
      <charset val="238"/>
    </font>
    <font>
      <sz val="8"/>
      <color rgb="FFF10D0C"/>
      <name val="Arial"/>
      <family val="2"/>
      <charset val="238"/>
    </font>
    <font>
      <sz val="9"/>
      <color rgb="FFFF0000"/>
      <name val="Arial CE"/>
      <family val="2"/>
      <charset val="1"/>
    </font>
    <font>
      <sz val="9"/>
      <color rgb="FFFF0000"/>
      <name val="Arial CE"/>
      <family val="2"/>
      <charset val="238"/>
    </font>
    <font>
      <sz val="9"/>
      <color rgb="FFFF0000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9F945"/>
        <bgColor indexed="64"/>
      </patternFill>
    </fill>
    <fill>
      <patternFill patternType="solid">
        <fgColor rgb="FFFEFA6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rgb="FFCCFFFF"/>
      </patternFill>
    </fill>
    <fill>
      <patternFill patternType="solid">
        <fgColor rgb="FFCCFFCC"/>
        <bgColor rgb="FFCCFFFF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</fills>
  <borders count="101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6" fillId="0" borderId="0"/>
    <xf numFmtId="0" fontId="23" fillId="0" borderId="0"/>
  </cellStyleXfs>
  <cellXfs count="392">
    <xf numFmtId="0" fontId="0" fillId="0" borderId="0" xfId="0"/>
    <xf numFmtId="0" fontId="1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/>
    <xf numFmtId="0" fontId="2" fillId="0" borderId="0" xfId="0" applyFont="1" applyFill="1" applyBorder="1" applyAlignment="1"/>
    <xf numFmtId="0" fontId="2" fillId="0" borderId="0" xfId="0" applyFont="1" applyAlignment="1">
      <alignment horizontal="centerContinuous"/>
    </xf>
    <xf numFmtId="0" fontId="3" fillId="0" borderId="0" xfId="0" applyFont="1" applyAlignment="1"/>
    <xf numFmtId="0" fontId="4" fillId="0" borderId="0" xfId="0" applyFont="1" applyAlignment="1"/>
    <xf numFmtId="0" fontId="6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0" xfId="0" applyFont="1"/>
    <xf numFmtId="0" fontId="5" fillId="0" borderId="0" xfId="0" applyFont="1" applyAlignment="1"/>
    <xf numFmtId="0" fontId="5" fillId="0" borderId="0" xfId="0" applyFont="1" applyFill="1" applyBorder="1" applyAlignment="1"/>
    <xf numFmtId="0" fontId="5" fillId="0" borderId="0" xfId="0" applyFont="1" applyBorder="1" applyAlignme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8" fillId="0" borderId="0" xfId="0" applyFont="1" applyFill="1" applyBorder="1" applyAlignment="1"/>
    <xf numFmtId="0" fontId="5" fillId="0" borderId="4" xfId="0" applyFont="1" applyFill="1" applyBorder="1" applyAlignment="1">
      <alignment horizontal="left"/>
    </xf>
    <xf numFmtId="0" fontId="7" fillId="0" borderId="3" xfId="0" applyFont="1" applyBorder="1" applyAlignment="1">
      <alignment horizontal="center" vertical="center"/>
    </xf>
    <xf numFmtId="0" fontId="9" fillId="0" borderId="0" xfId="0" applyFont="1" applyAlignment="1"/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11" xfId="0" applyFont="1" applyBorder="1" applyAlignment="1"/>
    <xf numFmtId="0" fontId="5" fillId="0" borderId="11" xfId="0" applyFont="1" applyFill="1" applyBorder="1" applyAlignment="1"/>
    <xf numFmtId="0" fontId="5" fillId="0" borderId="12" xfId="0" applyFont="1" applyFill="1" applyBorder="1" applyAlignment="1"/>
    <xf numFmtId="0" fontId="2" fillId="0" borderId="14" xfId="0" applyFont="1" applyBorder="1" applyAlignment="1">
      <alignment horizontal="left"/>
    </xf>
    <xf numFmtId="0" fontId="2" fillId="3" borderId="15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Alignment="1"/>
    <xf numFmtId="0" fontId="7" fillId="4" borderId="0" xfId="0" applyFont="1" applyFill="1" applyBorder="1" applyAlignment="1"/>
    <xf numFmtId="0" fontId="7" fillId="3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7" fillId="0" borderId="3" xfId="0" applyFont="1" applyBorder="1" applyAlignment="1">
      <alignment horizontal="right" vertical="center"/>
    </xf>
    <xf numFmtId="0" fontId="7" fillId="3" borderId="16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7" fillId="3" borderId="22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/>
    </xf>
    <xf numFmtId="0" fontId="5" fillId="0" borderId="26" xfId="0" applyFont="1" applyFill="1" applyBorder="1" applyAlignment="1">
      <alignment horizontal="center"/>
    </xf>
    <xf numFmtId="0" fontId="13" fillId="0" borderId="0" xfId="0" applyFont="1" applyAlignment="1"/>
    <xf numFmtId="0" fontId="13" fillId="0" borderId="0" xfId="0" applyFont="1" applyFill="1" applyBorder="1" applyAlignment="1">
      <alignment horizontal="left"/>
    </xf>
    <xf numFmtId="0" fontId="15" fillId="0" borderId="23" xfId="0" applyFont="1" applyBorder="1" applyAlignment="1">
      <alignment horizontal="center" vertical="center"/>
    </xf>
    <xf numFmtId="0" fontId="7" fillId="0" borderId="4" xfId="0" applyFont="1" applyBorder="1" applyAlignment="1">
      <alignment horizontal="right" vertical="center"/>
    </xf>
    <xf numFmtId="0" fontId="5" fillId="0" borderId="28" xfId="0" applyFont="1" applyBorder="1" applyAlignment="1"/>
    <xf numFmtId="0" fontId="7" fillId="3" borderId="29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/>
    </xf>
    <xf numFmtId="0" fontId="1" fillId="6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0" fontId="7" fillId="3" borderId="34" xfId="0" applyFont="1" applyFill="1" applyBorder="1" applyAlignment="1">
      <alignment horizontal="left" vertical="center" wrapText="1"/>
    </xf>
    <xf numFmtId="0" fontId="7" fillId="3" borderId="17" xfId="0" applyFont="1" applyFill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22" fillId="0" borderId="3" xfId="1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left" vertical="center" wrapText="1"/>
    </xf>
    <xf numFmtId="0" fontId="4" fillId="3" borderId="18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/>
    <xf numFmtId="0" fontId="2" fillId="0" borderId="39" xfId="0" applyFont="1" applyBorder="1" applyAlignment="1">
      <alignment horizontal="left" vertical="center"/>
    </xf>
    <xf numFmtId="0" fontId="12" fillId="5" borderId="49" xfId="0" applyFont="1" applyFill="1" applyBorder="1" applyAlignment="1">
      <alignment horizontal="center"/>
    </xf>
    <xf numFmtId="0" fontId="7" fillId="5" borderId="50" xfId="0" applyFont="1" applyFill="1" applyBorder="1" applyAlignment="1">
      <alignment horizontal="center"/>
    </xf>
    <xf numFmtId="0" fontId="17" fillId="0" borderId="0" xfId="0" applyFont="1" applyFill="1" applyBorder="1" applyAlignment="1"/>
    <xf numFmtId="0" fontId="5" fillId="0" borderId="6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left"/>
    </xf>
    <xf numFmtId="0" fontId="1" fillId="7" borderId="16" xfId="0" applyFont="1" applyFill="1" applyBorder="1" applyAlignment="1">
      <alignment horizontal="center" vertical="center"/>
    </xf>
    <xf numFmtId="0" fontId="18" fillId="0" borderId="0" xfId="0" applyFont="1" applyFill="1" applyBorder="1" applyAlignment="1"/>
    <xf numFmtId="0" fontId="18" fillId="0" borderId="0" xfId="0" applyFont="1" applyAlignment="1"/>
    <xf numFmtId="0" fontId="18" fillId="0" borderId="0" xfId="0" applyFont="1" applyAlignment="1">
      <alignment horizontal="right"/>
    </xf>
    <xf numFmtId="0" fontId="19" fillId="0" borderId="0" xfId="0" applyFont="1" applyFill="1" applyBorder="1" applyAlignment="1"/>
    <xf numFmtId="0" fontId="7" fillId="2" borderId="52" xfId="0" applyFont="1" applyFill="1" applyBorder="1" applyAlignment="1">
      <alignment horizontal="center" vertical="center"/>
    </xf>
    <xf numFmtId="0" fontId="7" fillId="0" borderId="53" xfId="0" applyFont="1" applyFill="1" applyBorder="1" applyAlignment="1">
      <alignment horizontal="center"/>
    </xf>
    <xf numFmtId="0" fontId="5" fillId="2" borderId="54" xfId="0" applyFont="1" applyFill="1" applyBorder="1" applyAlignment="1">
      <alignment horizontal="center" vertical="center"/>
    </xf>
    <xf numFmtId="0" fontId="5" fillId="2" borderId="55" xfId="0" applyFont="1" applyFill="1" applyBorder="1" applyAlignment="1">
      <alignment horizontal="center" vertical="center"/>
    </xf>
    <xf numFmtId="0" fontId="7" fillId="8" borderId="56" xfId="0" applyFont="1" applyFill="1" applyBorder="1" applyAlignment="1">
      <alignment horizontal="center" vertical="center"/>
    </xf>
    <xf numFmtId="0" fontId="5" fillId="8" borderId="53" xfId="0" applyFont="1" applyFill="1" applyBorder="1" applyAlignment="1">
      <alignment horizontal="center" vertical="center"/>
    </xf>
    <xf numFmtId="0" fontId="7" fillId="2" borderId="54" xfId="0" applyFont="1" applyFill="1" applyBorder="1" applyAlignment="1">
      <alignment horizontal="center" vertical="center"/>
    </xf>
    <xf numFmtId="0" fontId="7" fillId="8" borderId="53" xfId="0" applyFont="1" applyFill="1" applyBorder="1" applyAlignment="1">
      <alignment horizontal="center" vertical="center"/>
    </xf>
    <xf numFmtId="0" fontId="20" fillId="0" borderId="0" xfId="0" applyFont="1" applyAlignment="1"/>
    <xf numFmtId="0" fontId="21" fillId="0" borderId="11" xfId="0" applyFont="1" applyFill="1" applyBorder="1" applyAlignment="1"/>
    <xf numFmtId="0" fontId="24" fillId="0" borderId="14" xfId="2" applyFont="1" applyBorder="1" applyAlignment="1">
      <alignment vertical="center" wrapText="1"/>
    </xf>
    <xf numFmtId="0" fontId="24" fillId="10" borderId="14" xfId="2" applyFont="1" applyFill="1" applyBorder="1" applyAlignment="1">
      <alignment horizontal="left" vertical="center" wrapText="1"/>
    </xf>
    <xf numFmtId="0" fontId="24" fillId="0" borderId="14" xfId="2" applyFont="1" applyBorder="1" applyAlignment="1">
      <alignment horizontal="left" vertical="center" wrapText="1"/>
    </xf>
    <xf numFmtId="0" fontId="25" fillId="11" borderId="16" xfId="0" applyFont="1" applyFill="1" applyBorder="1" applyAlignment="1">
      <alignment horizontal="center" vertical="center"/>
    </xf>
    <xf numFmtId="0" fontId="5" fillId="11" borderId="9" xfId="0" applyFont="1" applyFill="1" applyBorder="1" applyAlignment="1">
      <alignment horizontal="center" vertical="center"/>
    </xf>
    <xf numFmtId="0" fontId="5" fillId="11" borderId="5" xfId="0" applyFont="1" applyFill="1" applyBorder="1" applyAlignment="1">
      <alignment horizontal="center" vertical="center"/>
    </xf>
    <xf numFmtId="0" fontId="5" fillId="11" borderId="54" xfId="0" applyFont="1" applyFill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11" borderId="32" xfId="0" applyFont="1" applyFill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11" borderId="33" xfId="0" applyFont="1" applyFill="1" applyBorder="1" applyAlignment="1">
      <alignment horizontal="center" vertical="center"/>
    </xf>
    <xf numFmtId="0" fontId="5" fillId="11" borderId="55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2" fillId="3" borderId="74" xfId="0" applyFont="1" applyFill="1" applyBorder="1" applyAlignment="1">
      <alignment horizontal="center" vertical="center"/>
    </xf>
    <xf numFmtId="0" fontId="2" fillId="3" borderId="75" xfId="0" applyFont="1" applyFill="1" applyBorder="1" applyAlignment="1">
      <alignment horizontal="center" vertical="center"/>
    </xf>
    <xf numFmtId="0" fontId="2" fillId="3" borderId="76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8" fillId="10" borderId="13" xfId="2" applyFont="1" applyFill="1" applyBorder="1" applyAlignment="1">
      <alignment horizontal="left" vertical="center"/>
    </xf>
    <xf numFmtId="0" fontId="28" fillId="10" borderId="14" xfId="2" applyFont="1" applyFill="1" applyBorder="1" applyAlignment="1">
      <alignment horizontal="left" vertical="center"/>
    </xf>
    <xf numFmtId="0" fontId="28" fillId="10" borderId="14" xfId="2" applyFont="1" applyFill="1" applyBorder="1" applyAlignment="1">
      <alignment horizontal="left" vertical="center" wrapText="1"/>
    </xf>
    <xf numFmtId="0" fontId="11" fillId="0" borderId="4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11" borderId="16" xfId="0" applyFont="1" applyFill="1" applyBorder="1" applyAlignment="1">
      <alignment horizontal="center" vertical="center"/>
    </xf>
    <xf numFmtId="0" fontId="11" fillId="11" borderId="9" xfId="0" applyFont="1" applyFill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11" borderId="5" xfId="0" applyFont="1" applyFill="1" applyBorder="1" applyAlignment="1">
      <alignment horizontal="center" vertical="center"/>
    </xf>
    <xf numFmtId="0" fontId="11" fillId="11" borderId="54" xfId="0" applyFont="1" applyFill="1" applyBorder="1" applyAlignment="1">
      <alignment horizontal="center" vertical="center"/>
    </xf>
    <xf numFmtId="0" fontId="11" fillId="8" borderId="53" xfId="0" applyFont="1" applyFill="1" applyBorder="1" applyAlignment="1">
      <alignment horizontal="center" vertical="center"/>
    </xf>
    <xf numFmtId="0" fontId="29" fillId="0" borderId="0" xfId="0" applyFont="1" applyFill="1" applyBorder="1" applyAlignment="1"/>
    <xf numFmtId="0" fontId="11" fillId="0" borderId="45" xfId="0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/>
    </xf>
    <xf numFmtId="0" fontId="11" fillId="11" borderId="32" xfId="0" applyFont="1" applyFill="1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0" fontId="11" fillId="11" borderId="33" xfId="0" applyFont="1" applyFill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11" borderId="36" xfId="0" applyFont="1" applyFill="1" applyBorder="1" applyAlignment="1">
      <alignment horizontal="center" vertical="center"/>
    </xf>
    <xf numFmtId="0" fontId="11" fillId="11" borderId="55" xfId="0" applyFont="1" applyFill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30" fillId="3" borderId="16" xfId="0" applyFont="1" applyFill="1" applyBorder="1" applyAlignment="1">
      <alignment horizontal="center" vertical="center"/>
    </xf>
    <xf numFmtId="0" fontId="31" fillId="3" borderId="15" xfId="0" applyFont="1" applyFill="1" applyBorder="1" applyAlignment="1">
      <alignment horizontal="center" vertical="center"/>
    </xf>
    <xf numFmtId="0" fontId="30" fillId="3" borderId="36" xfId="0" applyFont="1" applyFill="1" applyBorder="1" applyAlignment="1">
      <alignment horizontal="center" vertical="center"/>
    </xf>
    <xf numFmtId="0" fontId="31" fillId="3" borderId="37" xfId="0" applyFont="1" applyFill="1" applyBorder="1" applyAlignment="1">
      <alignment horizontal="center" vertical="center"/>
    </xf>
    <xf numFmtId="0" fontId="5" fillId="11" borderId="16" xfId="0" applyFont="1" applyFill="1" applyBorder="1" applyAlignment="1">
      <alignment horizontal="center" vertical="center"/>
    </xf>
    <xf numFmtId="0" fontId="5" fillId="11" borderId="17" xfId="0" applyFont="1" applyFill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6" fillId="10" borderId="51" xfId="2" applyFont="1" applyFill="1" applyBorder="1" applyAlignment="1">
      <alignment horizontal="left" vertical="center" wrapText="1"/>
    </xf>
    <xf numFmtId="0" fontId="26" fillId="10" borderId="14" xfId="0" applyFont="1" applyFill="1" applyBorder="1" applyAlignment="1">
      <alignment horizontal="left" vertical="center" wrapText="1"/>
    </xf>
    <xf numFmtId="0" fontId="33" fillId="10" borderId="14" xfId="2" applyFont="1" applyFill="1" applyBorder="1" applyAlignment="1">
      <alignment horizontal="left" vertical="center" wrapText="1"/>
    </xf>
    <xf numFmtId="0" fontId="34" fillId="10" borderId="14" xfId="2" applyFont="1" applyFill="1" applyBorder="1" applyAlignment="1">
      <alignment horizontal="left" vertical="center" wrapText="1"/>
    </xf>
    <xf numFmtId="0" fontId="33" fillId="10" borderId="14" xfId="2" applyFont="1" applyFill="1" applyBorder="1" applyAlignment="1">
      <alignment horizontal="left" vertical="center"/>
    </xf>
    <xf numFmtId="0" fontId="24" fillId="10" borderId="14" xfId="2" applyFont="1" applyFill="1" applyBorder="1" applyAlignment="1">
      <alignment horizontal="left" vertical="center"/>
    </xf>
    <xf numFmtId="0" fontId="35" fillId="0" borderId="39" xfId="2" applyFont="1" applyBorder="1" applyAlignment="1">
      <alignment vertical="center"/>
    </xf>
    <xf numFmtId="0" fontId="35" fillId="10" borderId="14" xfId="2" applyFont="1" applyFill="1" applyBorder="1" applyAlignment="1">
      <alignment vertical="center" wrapText="1"/>
    </xf>
    <xf numFmtId="0" fontId="35" fillId="0" borderId="14" xfId="2" applyFont="1" applyBorder="1" applyAlignment="1">
      <alignment vertical="center" wrapText="1"/>
    </xf>
    <xf numFmtId="0" fontId="35" fillId="10" borderId="14" xfId="2" applyFont="1" applyFill="1" applyBorder="1" applyAlignment="1">
      <alignment horizontal="left" vertical="center" wrapText="1"/>
    </xf>
    <xf numFmtId="0" fontId="35" fillId="0" borderId="14" xfId="2" applyFont="1" applyBorder="1" applyAlignment="1">
      <alignment horizontal="left" vertical="center" wrapText="1"/>
    </xf>
    <xf numFmtId="0" fontId="35" fillId="0" borderId="47" xfId="2" applyFont="1" applyBorder="1" applyAlignment="1">
      <alignment horizontal="left" vertical="center" wrapText="1"/>
    </xf>
    <xf numFmtId="2" fontId="5" fillId="0" borderId="7" xfId="0" applyNumberFormat="1" applyFont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0" fontId="32" fillId="0" borderId="7" xfId="0" applyFont="1" applyBorder="1" applyAlignment="1">
      <alignment horizontal="left" vertical="center"/>
    </xf>
    <xf numFmtId="0" fontId="32" fillId="0" borderId="39" xfId="0" applyFont="1" applyBorder="1" applyAlignment="1">
      <alignment horizontal="center" vertical="center"/>
    </xf>
    <xf numFmtId="0" fontId="32" fillId="11" borderId="17" xfId="0" applyFont="1" applyFill="1" applyBorder="1" applyAlignment="1">
      <alignment horizontal="center" vertical="center"/>
    </xf>
    <xf numFmtId="0" fontId="32" fillId="11" borderId="33" xfId="0" applyFont="1" applyFill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36" fillId="0" borderId="20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32" fillId="0" borderId="7" xfId="0" applyFont="1" applyBorder="1" applyAlignment="1">
      <alignment horizontal="left"/>
    </xf>
    <xf numFmtId="0" fontId="32" fillId="0" borderId="20" xfId="0" applyFont="1" applyBorder="1" applyAlignment="1">
      <alignment horizontal="center"/>
    </xf>
    <xf numFmtId="0" fontId="32" fillId="0" borderId="39" xfId="0" applyFont="1" applyBorder="1" applyAlignment="1">
      <alignment horizontal="center"/>
    </xf>
    <xf numFmtId="0" fontId="32" fillId="11" borderId="33" xfId="0" applyFont="1" applyFill="1" applyBorder="1" applyAlignment="1">
      <alignment horizontal="center"/>
    </xf>
    <xf numFmtId="0" fontId="32" fillId="11" borderId="17" xfId="0" applyFont="1" applyFill="1" applyBorder="1" applyAlignment="1">
      <alignment horizontal="center"/>
    </xf>
    <xf numFmtId="0" fontId="32" fillId="11" borderId="32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 vertical="center"/>
    </xf>
    <xf numFmtId="0" fontId="24" fillId="10" borderId="13" xfId="2" applyFont="1" applyFill="1" applyBorder="1" applyAlignment="1">
      <alignment horizontal="left" wrapText="1"/>
    </xf>
    <xf numFmtId="0" fontId="5" fillId="0" borderId="39" xfId="0" applyFont="1" applyBorder="1" applyAlignment="1">
      <alignment horizontal="center"/>
    </xf>
    <xf numFmtId="0" fontId="5" fillId="11" borderId="17" xfId="0" applyFont="1" applyFill="1" applyBorder="1" applyAlignment="1">
      <alignment horizontal="center"/>
    </xf>
    <xf numFmtId="0" fontId="5" fillId="11" borderId="5" xfId="0" applyFont="1" applyFill="1" applyBorder="1" applyAlignment="1">
      <alignment horizontal="center"/>
    </xf>
    <xf numFmtId="0" fontId="5" fillId="11" borderId="9" xfId="0" applyFont="1" applyFill="1" applyBorder="1" applyAlignment="1">
      <alignment horizontal="center"/>
    </xf>
    <xf numFmtId="0" fontId="5" fillId="11" borderId="54" xfId="0" applyFont="1" applyFill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11" borderId="39" xfId="0" applyFont="1" applyFill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/>
    </xf>
    <xf numFmtId="0" fontId="26" fillId="0" borderId="14" xfId="0" applyFont="1" applyBorder="1" applyAlignment="1">
      <alignment horizontal="left"/>
    </xf>
    <xf numFmtId="0" fontId="26" fillId="0" borderId="77" xfId="0" applyFont="1" applyBorder="1" applyAlignment="1"/>
    <xf numFmtId="0" fontId="24" fillId="10" borderId="47" xfId="2" applyFont="1" applyFill="1" applyBorder="1" applyAlignment="1">
      <alignment horizontal="left" vertical="center" wrapText="1"/>
    </xf>
    <xf numFmtId="0" fontId="5" fillId="0" borderId="78" xfId="0" applyFont="1" applyBorder="1" applyAlignment="1">
      <alignment horizontal="center" vertical="center"/>
    </xf>
    <xf numFmtId="0" fontId="5" fillId="0" borderId="79" xfId="0" applyFont="1" applyBorder="1" applyAlignment="1">
      <alignment horizontal="center" vertical="center"/>
    </xf>
    <xf numFmtId="0" fontId="26" fillId="0" borderId="47" xfId="0" applyFont="1" applyBorder="1" applyAlignment="1">
      <alignment horizontal="left" wrapText="1"/>
    </xf>
    <xf numFmtId="0" fontId="5" fillId="11" borderId="49" xfId="0" applyFont="1" applyFill="1" applyBorder="1" applyAlignment="1">
      <alignment horizontal="center" vertical="center"/>
    </xf>
    <xf numFmtId="0" fontId="5" fillId="11" borderId="80" xfId="0" applyFont="1" applyFill="1" applyBorder="1" applyAlignment="1">
      <alignment horizontal="center" vertical="center"/>
    </xf>
    <xf numFmtId="0" fontId="5" fillId="0" borderId="81" xfId="0" applyFont="1" applyBorder="1" applyAlignment="1">
      <alignment horizontal="center" vertical="center"/>
    </xf>
    <xf numFmtId="0" fontId="27" fillId="11" borderId="16" xfId="0" applyFont="1" applyFill="1" applyBorder="1" applyAlignment="1">
      <alignment horizontal="center" vertical="center"/>
    </xf>
    <xf numFmtId="0" fontId="27" fillId="11" borderId="80" xfId="0" applyFont="1" applyFill="1" applyBorder="1" applyAlignment="1">
      <alignment horizontal="center" vertical="center"/>
    </xf>
    <xf numFmtId="0" fontId="5" fillId="11" borderId="63" xfId="0" applyFont="1" applyFill="1" applyBorder="1" applyAlignment="1">
      <alignment horizontal="center" vertical="center"/>
    </xf>
    <xf numFmtId="0" fontId="5" fillId="11" borderId="32" xfId="0" applyFont="1" applyFill="1" applyBorder="1" applyAlignment="1">
      <alignment horizontal="center"/>
    </xf>
    <xf numFmtId="0" fontId="5" fillId="11" borderId="55" xfId="0" applyFont="1" applyFill="1" applyBorder="1" applyAlignment="1">
      <alignment horizontal="center"/>
    </xf>
    <xf numFmtId="0" fontId="5" fillId="0" borderId="78" xfId="0" applyFont="1" applyBorder="1" applyAlignment="1">
      <alignment horizontal="center"/>
    </xf>
    <xf numFmtId="0" fontId="5" fillId="0" borderId="61" xfId="0" applyFont="1" applyBorder="1" applyAlignment="1">
      <alignment horizontal="center"/>
    </xf>
    <xf numFmtId="0" fontId="7" fillId="12" borderId="2" xfId="0" applyFont="1" applyFill="1" applyBorder="1" applyAlignment="1">
      <alignment horizontal="center" vertical="center"/>
    </xf>
    <xf numFmtId="0" fontId="7" fillId="12" borderId="34" xfId="0" applyFont="1" applyFill="1" applyBorder="1" applyAlignment="1">
      <alignment horizontal="left" vertical="center" wrapText="1"/>
    </xf>
    <xf numFmtId="0" fontId="1" fillId="12" borderId="16" xfId="0" applyFont="1" applyFill="1" applyBorder="1" applyAlignment="1">
      <alignment horizontal="center" vertical="center"/>
    </xf>
    <xf numFmtId="0" fontId="7" fillId="12" borderId="17" xfId="0" applyFont="1" applyFill="1" applyBorder="1" applyAlignment="1">
      <alignment horizontal="center" vertical="center"/>
    </xf>
    <xf numFmtId="0" fontId="7" fillId="12" borderId="16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1" fillId="13" borderId="16" xfId="0" applyFont="1" applyFill="1" applyBorder="1" applyAlignment="1">
      <alignment horizontal="center" vertical="center"/>
    </xf>
    <xf numFmtId="0" fontId="7" fillId="13" borderId="17" xfId="0" applyFont="1" applyFill="1" applyBorder="1" applyAlignment="1">
      <alignment horizontal="center" vertical="center"/>
    </xf>
    <xf numFmtId="0" fontId="7" fillId="13" borderId="16" xfId="0" applyFont="1" applyFill="1" applyBorder="1" applyAlignment="1">
      <alignment horizontal="center" vertical="center"/>
    </xf>
    <xf numFmtId="0" fontId="10" fillId="5" borderId="54" xfId="0" applyFont="1" applyFill="1" applyBorder="1" applyAlignment="1">
      <alignment horizontal="center"/>
    </xf>
    <xf numFmtId="0" fontId="12" fillId="5" borderId="16" xfId="0" applyFont="1" applyFill="1" applyBorder="1" applyAlignment="1">
      <alignment horizontal="center"/>
    </xf>
    <xf numFmtId="0" fontId="7" fillId="5" borderId="82" xfId="0" applyFont="1" applyFill="1" applyBorder="1" applyAlignment="1">
      <alignment horizontal="center"/>
    </xf>
    <xf numFmtId="0" fontId="5" fillId="11" borderId="3" xfId="0" applyFont="1" applyFill="1" applyBorder="1" applyAlignment="1">
      <alignment horizontal="center"/>
    </xf>
    <xf numFmtId="1" fontId="7" fillId="8" borderId="83" xfId="0" applyNumberFormat="1" applyFont="1" applyFill="1" applyBorder="1" applyAlignment="1">
      <alignment horizontal="center"/>
    </xf>
    <xf numFmtId="0" fontId="2" fillId="0" borderId="84" xfId="0" applyFont="1" applyFill="1" applyBorder="1" applyAlignment="1"/>
    <xf numFmtId="0" fontId="1" fillId="0" borderId="0" xfId="0" applyFont="1" applyBorder="1"/>
    <xf numFmtId="0" fontId="35" fillId="0" borderId="50" xfId="2" applyFont="1" applyBorder="1" applyAlignment="1">
      <alignment horizontal="left" vertical="center" wrapText="1"/>
    </xf>
    <xf numFmtId="0" fontId="33" fillId="10" borderId="50" xfId="2" applyFont="1" applyFill="1" applyBorder="1" applyAlignment="1">
      <alignment horizontal="left" vertical="center" wrapText="1"/>
    </xf>
    <xf numFmtId="0" fontId="24" fillId="0" borderId="50" xfId="2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/>
    </xf>
    <xf numFmtId="0" fontId="7" fillId="5" borderId="0" xfId="0" applyFont="1" applyFill="1" applyBorder="1" applyAlignment="1"/>
    <xf numFmtId="0" fontId="7" fillId="3" borderId="18" xfId="0" applyFont="1" applyFill="1" applyBorder="1" applyAlignment="1">
      <alignment horizontal="center"/>
    </xf>
    <xf numFmtId="0" fontId="4" fillId="3" borderId="85" xfId="0" applyFont="1" applyFill="1" applyBorder="1" applyAlignment="1">
      <alignment horizontal="left" vertical="center" wrapText="1"/>
    </xf>
    <xf numFmtId="0" fontId="35" fillId="0" borderId="86" xfId="2" applyFont="1" applyBorder="1" applyAlignment="1">
      <alignment vertical="center"/>
    </xf>
    <xf numFmtId="0" fontId="35" fillId="0" borderId="87" xfId="2" applyFont="1" applyBorder="1" applyAlignment="1">
      <alignment vertical="center"/>
    </xf>
    <xf numFmtId="0" fontId="35" fillId="10" borderId="88" xfId="2" applyFont="1" applyFill="1" applyBorder="1" applyAlignment="1">
      <alignment vertical="center" wrapText="1"/>
    </xf>
    <xf numFmtId="0" fontId="35" fillId="0" borderId="88" xfId="2" applyFont="1" applyBorder="1" applyAlignment="1">
      <alignment vertical="center" wrapText="1"/>
    </xf>
    <xf numFmtId="0" fontId="35" fillId="10" borderId="88" xfId="2" applyFont="1" applyFill="1" applyBorder="1" applyAlignment="1">
      <alignment horizontal="left" vertical="center" wrapText="1"/>
    </xf>
    <xf numFmtId="0" fontId="35" fillId="0" borderId="88" xfId="2" applyFont="1" applyBorder="1" applyAlignment="1">
      <alignment horizontal="left" vertical="center" wrapText="1"/>
    </xf>
    <xf numFmtId="0" fontId="35" fillId="0" borderId="89" xfId="2" applyFont="1" applyBorder="1" applyAlignment="1">
      <alignment horizontal="left" vertical="center" wrapText="1"/>
    </xf>
    <xf numFmtId="0" fontId="26" fillId="10" borderId="86" xfId="2" applyFont="1" applyFill="1" applyBorder="1" applyAlignment="1">
      <alignment horizontal="left" vertical="center" wrapText="1"/>
    </xf>
    <xf numFmtId="0" fontId="24" fillId="10" borderId="89" xfId="2" applyFont="1" applyFill="1" applyBorder="1" applyAlignment="1">
      <alignment horizontal="left" vertical="center" wrapText="1"/>
    </xf>
    <xf numFmtId="0" fontId="26" fillId="10" borderId="89" xfId="0" applyFont="1" applyFill="1" applyBorder="1" applyAlignment="1">
      <alignment horizontal="left" vertical="center" wrapText="1"/>
    </xf>
    <xf numFmtId="0" fontId="33" fillId="10" borderId="88" xfId="2" applyFont="1" applyFill="1" applyBorder="1" applyAlignment="1">
      <alignment horizontal="left" vertical="center" wrapText="1"/>
    </xf>
    <xf numFmtId="0" fontId="33" fillId="10" borderId="89" xfId="2" applyFont="1" applyFill="1" applyBorder="1" applyAlignment="1">
      <alignment horizontal="left" vertical="center" wrapText="1"/>
    </xf>
    <xf numFmtId="0" fontId="34" fillId="10" borderId="89" xfId="2" applyFont="1" applyFill="1" applyBorder="1" applyAlignment="1">
      <alignment horizontal="left" vertical="center" wrapText="1"/>
    </xf>
    <xf numFmtId="0" fontId="33" fillId="10" borderId="89" xfId="2" applyFont="1" applyFill="1" applyBorder="1" applyAlignment="1">
      <alignment horizontal="left" vertical="center"/>
    </xf>
    <xf numFmtId="0" fontId="24" fillId="10" borderId="89" xfId="2" applyFont="1" applyFill="1" applyBorder="1" applyAlignment="1">
      <alignment horizontal="left" vertical="center"/>
    </xf>
    <xf numFmtId="0" fontId="24" fillId="10" borderId="86" xfId="2" applyFont="1" applyFill="1" applyBorder="1" applyAlignment="1">
      <alignment horizontal="left" wrapText="1"/>
    </xf>
    <xf numFmtId="0" fontId="24" fillId="10" borderId="87" xfId="2" applyFont="1" applyFill="1" applyBorder="1" applyAlignment="1">
      <alignment horizontal="left" wrapText="1"/>
    </xf>
    <xf numFmtId="0" fontId="7" fillId="13" borderId="16" xfId="0" applyFont="1" applyFill="1" applyBorder="1" applyAlignment="1">
      <alignment horizontal="left" vertical="center" wrapText="1"/>
    </xf>
    <xf numFmtId="0" fontId="35" fillId="0" borderId="91" xfId="2" applyFont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18" xfId="0" applyFont="1" applyFill="1" applyBorder="1" applyAlignment="1">
      <alignment horizontal="left" vertical="center" wrapText="1"/>
    </xf>
    <xf numFmtId="0" fontId="7" fillId="3" borderId="54" xfId="0" applyFont="1" applyFill="1" applyBorder="1" applyAlignment="1">
      <alignment horizontal="left" vertical="center" wrapText="1"/>
    </xf>
    <xf numFmtId="0" fontId="7" fillId="12" borderId="17" xfId="0" applyFont="1" applyFill="1" applyBorder="1" applyAlignment="1">
      <alignment horizontal="left" vertical="center" wrapText="1"/>
    </xf>
    <xf numFmtId="0" fontId="7" fillId="12" borderId="54" xfId="0" applyFont="1" applyFill="1" applyBorder="1" applyAlignment="1">
      <alignment horizontal="left" vertical="center" wrapText="1"/>
    </xf>
    <xf numFmtId="0" fontId="7" fillId="13" borderId="54" xfId="0" applyFont="1" applyFill="1" applyBorder="1" applyAlignment="1">
      <alignment horizontal="left" vertical="center" wrapText="1"/>
    </xf>
    <xf numFmtId="0" fontId="7" fillId="13" borderId="17" xfId="0" applyFont="1" applyFill="1" applyBorder="1" applyAlignment="1">
      <alignment horizontal="left" vertical="center" wrapText="1"/>
    </xf>
    <xf numFmtId="0" fontId="1" fillId="7" borderId="17" xfId="0" applyFont="1" applyFill="1" applyBorder="1" applyAlignment="1">
      <alignment horizontal="center" vertical="center"/>
    </xf>
    <xf numFmtId="0" fontId="28" fillId="10" borderId="88" xfId="2" applyFont="1" applyFill="1" applyBorder="1" applyAlignment="1">
      <alignment horizontal="center" vertical="center" wrapText="1"/>
    </xf>
    <xf numFmtId="0" fontId="28" fillId="10" borderId="87" xfId="2" applyFont="1" applyFill="1" applyBorder="1" applyAlignment="1">
      <alignment horizontal="center" vertical="center"/>
    </xf>
    <xf numFmtId="0" fontId="28" fillId="10" borderId="86" xfId="2" applyFont="1" applyFill="1" applyBorder="1" applyAlignment="1">
      <alignment horizontal="center" vertical="center"/>
    </xf>
    <xf numFmtId="0" fontId="37" fillId="10" borderId="89" xfId="2" applyFont="1" applyFill="1" applyBorder="1" applyAlignment="1">
      <alignment horizontal="center" vertical="center"/>
    </xf>
    <xf numFmtId="0" fontId="28" fillId="10" borderId="88" xfId="2" applyFont="1" applyFill="1" applyBorder="1" applyAlignment="1">
      <alignment horizontal="center" vertical="center"/>
    </xf>
    <xf numFmtId="0" fontId="28" fillId="10" borderId="89" xfId="2" applyFont="1" applyFill="1" applyBorder="1" applyAlignment="1">
      <alignment horizontal="center" vertical="center" wrapText="1"/>
    </xf>
    <xf numFmtId="0" fontId="24" fillId="0" borderId="89" xfId="2" applyFont="1" applyBorder="1" applyAlignment="1">
      <alignment horizontal="center" vertical="center" wrapText="1"/>
    </xf>
    <xf numFmtId="0" fontId="37" fillId="10" borderId="89" xfId="2" applyFont="1" applyFill="1" applyBorder="1" applyAlignment="1">
      <alignment horizontal="center" vertical="center" wrapText="1"/>
    </xf>
    <xf numFmtId="0" fontId="28" fillId="10" borderId="89" xfId="2" applyFont="1" applyFill="1" applyBorder="1" applyAlignment="1">
      <alignment horizontal="center" vertical="center"/>
    </xf>
    <xf numFmtId="0" fontId="26" fillId="10" borderId="90" xfId="2" applyFont="1" applyFill="1" applyBorder="1" applyAlignment="1">
      <alignment horizontal="center" vertical="center" wrapText="1"/>
    </xf>
    <xf numFmtId="0" fontId="24" fillId="10" borderId="89" xfId="2" applyFont="1" applyFill="1" applyBorder="1" applyAlignment="1">
      <alignment horizontal="center" vertical="center" wrapText="1"/>
    </xf>
    <xf numFmtId="0" fontId="26" fillId="10" borderId="89" xfId="0" applyFont="1" applyFill="1" applyBorder="1" applyAlignment="1">
      <alignment horizontal="center" vertical="center" wrapText="1"/>
    </xf>
    <xf numFmtId="0" fontId="33" fillId="10" borderId="89" xfId="2" applyFont="1" applyFill="1" applyBorder="1" applyAlignment="1">
      <alignment horizontal="center" vertical="center" wrapText="1"/>
    </xf>
    <xf numFmtId="0" fontId="34" fillId="10" borderId="89" xfId="2" applyFont="1" applyFill="1" applyBorder="1" applyAlignment="1">
      <alignment horizontal="center" vertical="center" wrapText="1"/>
    </xf>
    <xf numFmtId="0" fontId="33" fillId="10" borderId="89" xfId="2" applyFont="1" applyFill="1" applyBorder="1" applyAlignment="1">
      <alignment horizontal="center" vertical="center"/>
    </xf>
    <xf numFmtId="0" fontId="24" fillId="10" borderId="89" xfId="2" applyFont="1" applyFill="1" applyBorder="1" applyAlignment="1">
      <alignment horizontal="center" vertical="center"/>
    </xf>
    <xf numFmtId="0" fontId="38" fillId="10" borderId="89" xfId="2" applyFont="1" applyFill="1" applyBorder="1" applyAlignment="1">
      <alignment horizontal="center" vertical="center" wrapText="1"/>
    </xf>
    <xf numFmtId="0" fontId="2" fillId="0" borderId="86" xfId="0" applyFont="1" applyBorder="1" applyAlignment="1">
      <alignment horizontal="center"/>
    </xf>
    <xf numFmtId="0" fontId="39" fillId="0" borderId="50" xfId="0" applyFont="1" applyBorder="1" applyAlignment="1">
      <alignment horizontal="center"/>
    </xf>
    <xf numFmtId="0" fontId="2" fillId="0" borderId="92" xfId="0" applyFont="1" applyBorder="1" applyAlignment="1">
      <alignment horizontal="center"/>
    </xf>
    <xf numFmtId="0" fontId="26" fillId="0" borderId="91" xfId="0" applyFont="1" applyBorder="1" applyAlignment="1">
      <alignment horizontal="center"/>
    </xf>
    <xf numFmtId="0" fontId="2" fillId="0" borderId="93" xfId="0" applyFont="1" applyBorder="1" applyAlignment="1">
      <alignment horizontal="center"/>
    </xf>
    <xf numFmtId="0" fontId="2" fillId="0" borderId="88" xfId="0" applyFont="1" applyBorder="1" applyAlignment="1">
      <alignment horizontal="center" vertical="center"/>
    </xf>
    <xf numFmtId="0" fontId="24" fillId="10" borderId="88" xfId="2" applyFont="1" applyFill="1" applyBorder="1" applyAlignment="1">
      <alignment horizontal="center" vertical="center" wrapText="1"/>
    </xf>
    <xf numFmtId="0" fontId="2" fillId="0" borderId="88" xfId="0" applyFont="1" applyBorder="1" applyAlignment="1">
      <alignment horizontal="center"/>
    </xf>
    <xf numFmtId="0" fontId="33" fillId="10" borderId="88" xfId="2" applyFont="1" applyFill="1" applyBorder="1" applyAlignment="1">
      <alignment horizontal="center" vertical="center" wrapText="1"/>
    </xf>
    <xf numFmtId="0" fontId="24" fillId="10" borderId="94" xfId="2" applyFont="1" applyFill="1" applyBorder="1" applyAlignment="1">
      <alignment horizontal="center" vertical="center" wrapText="1"/>
    </xf>
    <xf numFmtId="0" fontId="2" fillId="0" borderId="94" xfId="0" applyFont="1" applyBorder="1" applyAlignment="1">
      <alignment horizontal="center"/>
    </xf>
    <xf numFmtId="0" fontId="26" fillId="0" borderId="51" xfId="0" applyFont="1" applyBorder="1" applyAlignment="1">
      <alignment horizontal="left"/>
    </xf>
    <xf numFmtId="0" fontId="35" fillId="0" borderId="93" xfId="2" applyFont="1" applyBorder="1" applyAlignment="1">
      <alignment horizontal="left" vertical="center" wrapText="1"/>
    </xf>
    <xf numFmtId="0" fontId="12" fillId="5" borderId="4" xfId="0" applyFont="1" applyFill="1" applyBorder="1" applyAlignment="1">
      <alignment horizontal="center"/>
    </xf>
    <xf numFmtId="0" fontId="7" fillId="5" borderId="95" xfId="0" applyFont="1" applyFill="1" applyBorder="1" applyAlignment="1">
      <alignment horizontal="center"/>
    </xf>
    <xf numFmtId="0" fontId="3" fillId="0" borderId="84" xfId="0" applyFont="1" applyBorder="1"/>
    <xf numFmtId="0" fontId="3" fillId="0" borderId="84" xfId="0" applyFont="1" applyBorder="1" applyAlignment="1"/>
    <xf numFmtId="0" fontId="2" fillId="0" borderId="84" xfId="0" applyFont="1" applyBorder="1" applyAlignment="1">
      <alignment horizontal="center"/>
    </xf>
    <xf numFmtId="0" fontId="2" fillId="0" borderId="84" xfId="0" applyFont="1" applyBorder="1" applyAlignment="1">
      <alignment horizontal="centerContinuous"/>
    </xf>
    <xf numFmtId="0" fontId="2" fillId="0" borderId="84" xfId="0" applyFont="1" applyBorder="1" applyAlignment="1"/>
    <xf numFmtId="0" fontId="4" fillId="0" borderId="84" xfId="0" applyFont="1" applyBorder="1" applyAlignment="1"/>
    <xf numFmtId="0" fontId="2" fillId="0" borderId="14" xfId="0" applyFont="1" applyBorder="1" applyAlignment="1">
      <alignment horizontal="left" wrapText="1"/>
    </xf>
    <xf numFmtId="0" fontId="2" fillId="0" borderId="96" xfId="0" applyFont="1" applyBorder="1" applyAlignment="1">
      <alignment horizontal="left"/>
    </xf>
    <xf numFmtId="0" fontId="39" fillId="0" borderId="86" xfId="0" applyFont="1" applyBorder="1" applyAlignment="1">
      <alignment horizontal="center"/>
    </xf>
    <xf numFmtId="0" fontId="7" fillId="0" borderId="54" xfId="0" applyFont="1" applyBorder="1" applyAlignment="1">
      <alignment horizontal="center" vertical="center"/>
    </xf>
    <xf numFmtId="0" fontId="7" fillId="5" borderId="97" xfId="0" applyFont="1" applyFill="1" applyBorder="1" applyAlignment="1">
      <alignment horizontal="center"/>
    </xf>
    <xf numFmtId="0" fontId="7" fillId="5" borderId="81" xfId="0" applyFont="1" applyFill="1" applyBorder="1" applyAlignment="1"/>
    <xf numFmtId="0" fontId="28" fillId="10" borderId="98" xfId="2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/>
    </xf>
    <xf numFmtId="0" fontId="5" fillId="0" borderId="99" xfId="0" applyFont="1" applyBorder="1" applyAlignment="1">
      <alignment horizontal="left"/>
    </xf>
    <xf numFmtId="0" fontId="5" fillId="0" borderId="100" xfId="0" applyFont="1" applyBorder="1" applyAlignment="1">
      <alignment horizontal="center"/>
    </xf>
    <xf numFmtId="0" fontId="3" fillId="0" borderId="0" xfId="0" applyFont="1" applyBorder="1" applyAlignment="1"/>
    <xf numFmtId="0" fontId="2" fillId="0" borderId="0" xfId="0" applyFont="1" applyFill="1" applyAlignment="1">
      <alignment horizontal="center"/>
    </xf>
    <xf numFmtId="0" fontId="2" fillId="0" borderId="84" xfId="0" applyFont="1" applyFill="1" applyBorder="1" applyAlignment="1">
      <alignment horizontal="center"/>
    </xf>
    <xf numFmtId="0" fontId="15" fillId="0" borderId="2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5" fillId="0" borderId="64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 textRotation="90"/>
    </xf>
    <xf numFmtId="0" fontId="15" fillId="0" borderId="64" xfId="0" applyFont="1" applyBorder="1" applyAlignment="1">
      <alignment horizontal="center" vertical="center" textRotation="90"/>
    </xf>
    <xf numFmtId="0" fontId="7" fillId="3" borderId="11" xfId="0" applyFont="1" applyFill="1" applyBorder="1" applyAlignment="1">
      <alignment horizontal="center"/>
    </xf>
    <xf numFmtId="0" fontId="7" fillId="0" borderId="57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5" borderId="54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17" xfId="0" applyFont="1" applyFill="1" applyBorder="1" applyAlignment="1">
      <alignment horizontal="center" vertical="center"/>
    </xf>
    <xf numFmtId="0" fontId="8" fillId="0" borderId="33" xfId="0" applyFont="1" applyBorder="1" applyAlignment="1">
      <alignment horizontal="center" vertical="center" textRotation="90"/>
    </xf>
    <xf numFmtId="0" fontId="8" fillId="0" borderId="65" xfId="0" applyFont="1" applyBorder="1" applyAlignment="1">
      <alignment horizontal="center" vertical="center" textRotation="90"/>
    </xf>
    <xf numFmtId="0" fontId="8" fillId="0" borderId="36" xfId="0" applyFont="1" applyBorder="1" applyAlignment="1">
      <alignment horizontal="center" vertical="center" textRotation="90"/>
    </xf>
    <xf numFmtId="0" fontId="8" fillId="0" borderId="22" xfId="0" applyFont="1" applyBorder="1" applyAlignment="1">
      <alignment horizontal="center" vertical="center" textRotation="90"/>
    </xf>
    <xf numFmtId="0" fontId="5" fillId="0" borderId="0" xfId="0" applyFont="1" applyFill="1" applyBorder="1" applyAlignment="1">
      <alignment horizontal="left" wrapText="1"/>
    </xf>
    <xf numFmtId="0" fontId="7" fillId="9" borderId="57" xfId="0" applyFont="1" applyFill="1" applyBorder="1" applyAlignment="1">
      <alignment horizontal="center"/>
    </xf>
    <xf numFmtId="0" fontId="7" fillId="9" borderId="3" xfId="0" applyFont="1" applyFill="1" applyBorder="1" applyAlignment="1">
      <alignment horizontal="center"/>
    </xf>
    <xf numFmtId="0" fontId="7" fillId="3" borderId="58" xfId="0" applyFont="1" applyFill="1" applyBorder="1" applyAlignment="1">
      <alignment horizontal="center"/>
    </xf>
    <xf numFmtId="0" fontId="7" fillId="0" borderId="57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58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14" fillId="0" borderId="70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4" fillId="0" borderId="64" xfId="0" applyFont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 textRotation="90"/>
    </xf>
    <xf numFmtId="0" fontId="8" fillId="2" borderId="64" xfId="0" applyFont="1" applyFill="1" applyBorder="1" applyAlignment="1">
      <alignment horizontal="center" vertical="center" textRotation="90"/>
    </xf>
    <xf numFmtId="0" fontId="7" fillId="2" borderId="55" xfId="0" applyFont="1" applyFill="1" applyBorder="1" applyAlignment="1">
      <alignment horizontal="center" vertical="center" textRotation="90"/>
    </xf>
    <xf numFmtId="0" fontId="7" fillId="2" borderId="69" xfId="0" applyFont="1" applyFill="1" applyBorder="1" applyAlignment="1">
      <alignment horizontal="center" vertical="center" textRotation="90"/>
    </xf>
    <xf numFmtId="0" fontId="8" fillId="0" borderId="64" xfId="0" applyFont="1" applyBorder="1" applyAlignment="1">
      <alignment horizontal="center" vertical="center" textRotation="90"/>
    </xf>
    <xf numFmtId="0" fontId="7" fillId="0" borderId="72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15" fillId="0" borderId="54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5" fillId="3" borderId="50" xfId="0" applyFont="1" applyFill="1" applyBorder="1" applyAlignment="1">
      <alignment horizontal="center"/>
    </xf>
    <xf numFmtId="0" fontId="5" fillId="3" borderId="67" xfId="0" applyFont="1" applyFill="1" applyBorder="1" applyAlignment="1">
      <alignment horizontal="center"/>
    </xf>
    <xf numFmtId="0" fontId="8" fillId="0" borderId="16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 textRotation="90"/>
    </xf>
    <xf numFmtId="0" fontId="7" fillId="2" borderId="68" xfId="0" applyFont="1" applyFill="1" applyBorder="1" applyAlignment="1">
      <alignment horizontal="center" vertical="center" textRotation="90"/>
    </xf>
    <xf numFmtId="0" fontId="7" fillId="2" borderId="36" xfId="0" applyFont="1" applyFill="1" applyBorder="1" applyAlignment="1">
      <alignment horizontal="center" vertical="center" textRotation="90"/>
    </xf>
    <xf numFmtId="0" fontId="7" fillId="2" borderId="64" xfId="0" applyFont="1" applyFill="1" applyBorder="1" applyAlignment="1">
      <alignment horizontal="center" vertical="center" textRotation="90"/>
    </xf>
    <xf numFmtId="0" fontId="7" fillId="8" borderId="59" xfId="0" applyFont="1" applyFill="1" applyBorder="1" applyAlignment="1">
      <alignment horizontal="center" vertical="center" textRotation="90" wrapText="1"/>
    </xf>
    <xf numFmtId="0" fontId="7" fillId="8" borderId="60" xfId="0" applyFont="1" applyFill="1" applyBorder="1" applyAlignment="1">
      <alignment horizontal="center" vertical="center" textRotation="90" wrapText="1"/>
    </xf>
  </cellXfs>
  <cellStyles count="3">
    <cellStyle name="Excel Built-in Explanatory Text" xfId="2"/>
    <cellStyle name="Normalny" xfId="0" builtinId="0"/>
    <cellStyle name="Normalny_Arkusz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IF97"/>
  <sheetViews>
    <sheetView showGridLines="0" tabSelected="1" showWhiteSpace="0" zoomScale="80" zoomScaleNormal="80" zoomScalePageLayoutView="80" workbookViewId="0">
      <pane xSplit="14" ySplit="12" topLeftCell="O13" activePane="bottomRight" state="frozen"/>
      <selection pane="topRight" activeCell="O1" sqref="O1"/>
      <selection pane="bottomLeft" activeCell="A13" sqref="A13"/>
      <selection pane="bottomRight" activeCell="R16" sqref="R16"/>
    </sheetView>
  </sheetViews>
  <sheetFormatPr defaultColWidth="9.140625" defaultRowHeight="12"/>
  <cols>
    <col min="1" max="1" width="3.28515625" style="11" customWidth="1"/>
    <col min="2" max="2" width="45.7109375" style="19" customWidth="1"/>
    <col min="3" max="3" width="3.5703125" style="19" customWidth="1"/>
    <col min="4" max="4" width="3.85546875" style="19" customWidth="1"/>
    <col min="5" max="5" width="5.85546875" style="20" customWidth="1"/>
    <col min="6" max="6" width="5.42578125" style="20" customWidth="1"/>
    <col min="7" max="7" width="4.5703125" style="20" customWidth="1"/>
    <col min="8" max="8" width="3.85546875" style="20" customWidth="1"/>
    <col min="9" max="10" width="4.5703125" style="20" customWidth="1"/>
    <col min="11" max="12" width="4.28515625" style="20" customWidth="1"/>
    <col min="13" max="13" width="4.140625" style="20" customWidth="1"/>
    <col min="14" max="14" width="3.85546875" style="20" customWidth="1"/>
    <col min="15" max="16" width="4" style="6" bestFit="1" customWidth="1"/>
    <col min="17" max="17" width="3.28515625" style="6" customWidth="1"/>
    <col min="18" max="18" width="4" style="6" customWidth="1"/>
    <col min="19" max="23" width="3.28515625" style="6" customWidth="1"/>
    <col min="24" max="24" width="2.5703125" style="6" customWidth="1"/>
    <col min="25" max="25" width="3" style="6" customWidth="1"/>
    <col min="26" max="26" width="4" style="6" bestFit="1" customWidth="1"/>
    <col min="27" max="27" width="3.85546875" style="6" customWidth="1"/>
    <col min="28" max="34" width="3.28515625" style="6" customWidth="1"/>
    <col min="35" max="35" width="2.5703125" style="6" customWidth="1"/>
    <col min="36" max="36" width="3" style="6" customWidth="1"/>
    <col min="37" max="37" width="4" style="6" bestFit="1" customWidth="1"/>
    <col min="38" max="38" width="3" style="6" bestFit="1" customWidth="1"/>
    <col min="39" max="39" width="4" style="6" bestFit="1" customWidth="1"/>
    <col min="40" max="40" width="3.28515625" style="6" customWidth="1"/>
    <col min="41" max="41" width="4.140625" style="6" customWidth="1"/>
    <col min="42" max="45" width="3.28515625" style="6" customWidth="1"/>
    <col min="46" max="46" width="2.5703125" style="6" customWidth="1"/>
    <col min="47" max="47" width="3.140625" style="6" customWidth="1"/>
    <col min="48" max="48" width="4.42578125" style="6" customWidth="1"/>
    <col min="49" max="51" width="3.28515625" style="6" customWidth="1"/>
    <col min="52" max="52" width="3.85546875" style="6" customWidth="1"/>
    <col min="53" max="56" width="3.28515625" style="6" customWidth="1"/>
    <col min="57" max="57" width="3.42578125" style="6" customWidth="1"/>
    <col min="58" max="58" width="3.140625" style="6" customWidth="1"/>
    <col min="59" max="59" width="3.7109375" style="6" customWidth="1"/>
    <col min="60" max="62" width="3.28515625" style="6" customWidth="1"/>
    <col min="63" max="63" width="3.85546875" style="6" customWidth="1"/>
    <col min="64" max="67" width="3.28515625" style="6" customWidth="1"/>
    <col min="68" max="68" width="2.5703125" style="6" customWidth="1"/>
    <col min="69" max="69" width="3.5703125" style="6" customWidth="1"/>
    <col min="70" max="70" width="4" style="6" customWidth="1"/>
    <col min="71" max="73" width="3.28515625" style="6" customWidth="1"/>
    <col min="74" max="74" width="4.42578125" style="6" customWidth="1"/>
    <col min="75" max="75" width="4" style="6" customWidth="1"/>
    <col min="76" max="79" width="3.28515625" style="6" customWidth="1"/>
    <col min="80" max="80" width="3.5703125" style="6" customWidth="1"/>
    <col min="81" max="85" width="3.28515625" style="6" customWidth="1"/>
    <col min="86" max="86" width="4" style="6" customWidth="1"/>
    <col min="87" max="90" width="3.28515625" style="6" customWidth="1"/>
    <col min="91" max="91" width="3.5703125" style="6" customWidth="1"/>
    <col min="92" max="92" width="4.28515625" style="6" customWidth="1"/>
    <col min="93" max="16384" width="9.140625" style="6"/>
  </cols>
  <sheetData>
    <row r="1" spans="1:92" ht="27.75">
      <c r="A1" s="53" t="s">
        <v>20</v>
      </c>
      <c r="B1" s="2"/>
      <c r="C1" s="2"/>
      <c r="D1" s="2"/>
      <c r="E1" s="3"/>
      <c r="F1" s="3"/>
      <c r="G1" s="3"/>
      <c r="H1" s="3"/>
      <c r="I1" s="330"/>
      <c r="J1" s="330"/>
      <c r="K1" s="3"/>
      <c r="L1" s="3"/>
      <c r="M1" s="3"/>
      <c r="N1" s="3"/>
      <c r="O1" s="4"/>
      <c r="Q1" s="5"/>
      <c r="R1" s="5"/>
      <c r="S1" s="5"/>
      <c r="T1" s="5"/>
      <c r="U1" s="117" t="s">
        <v>42</v>
      </c>
      <c r="V1" s="5"/>
      <c r="W1" s="5"/>
      <c r="X1" s="5"/>
      <c r="Y1" s="5"/>
      <c r="Z1" s="4"/>
      <c r="AA1" s="4"/>
      <c r="AB1" s="4"/>
      <c r="AC1" s="5"/>
      <c r="AD1" s="5"/>
      <c r="AE1" s="5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</row>
    <row r="2" spans="1:92" ht="18" customHeight="1">
      <c r="A2" s="54" t="s">
        <v>21</v>
      </c>
      <c r="B2" s="5"/>
      <c r="C2" s="5"/>
      <c r="D2" s="5"/>
      <c r="E2" s="3"/>
      <c r="F2" s="7"/>
      <c r="G2" s="7"/>
      <c r="H2" s="3"/>
      <c r="I2" s="330"/>
      <c r="J2" s="330"/>
      <c r="K2" s="3"/>
      <c r="L2" s="3"/>
      <c r="M2" s="3"/>
      <c r="N2" s="3"/>
      <c r="O2" s="4"/>
      <c r="P2" s="4"/>
      <c r="U2" s="4"/>
      <c r="V2" s="106" t="s">
        <v>44</v>
      </c>
      <c r="W2" s="4"/>
      <c r="X2" s="4"/>
      <c r="Y2" s="4"/>
      <c r="AA2" s="4"/>
      <c r="AB2" s="53"/>
      <c r="AF2" s="9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BD2" s="351"/>
      <c r="BE2" s="351"/>
      <c r="BF2" s="351"/>
      <c r="BG2" s="351"/>
      <c r="BH2" s="351"/>
      <c r="BI2" s="351"/>
      <c r="BJ2" s="351"/>
      <c r="BK2" s="351"/>
      <c r="BL2" s="351"/>
      <c r="BM2" s="351"/>
      <c r="BN2" s="351"/>
      <c r="BO2" s="351"/>
      <c r="BP2" s="351"/>
      <c r="BQ2" s="351"/>
      <c r="BR2" s="351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</row>
    <row r="3" spans="1:92" ht="21.75" customHeight="1">
      <c r="A3" s="25" t="s">
        <v>119</v>
      </c>
      <c r="B3" s="8"/>
      <c r="C3" s="8"/>
      <c r="D3" s="8"/>
      <c r="E3" s="3"/>
      <c r="F3" s="7"/>
      <c r="G3" s="7"/>
      <c r="H3" s="3"/>
      <c r="I3" s="330"/>
      <c r="J3" s="330"/>
      <c r="K3" s="3"/>
      <c r="L3" s="3"/>
      <c r="M3" s="3"/>
      <c r="N3" s="3"/>
      <c r="O3" s="4"/>
      <c r="P3" s="4"/>
      <c r="U3" s="4"/>
      <c r="V3" s="4"/>
      <c r="W3" s="4"/>
      <c r="X3" s="4"/>
      <c r="Y3" s="4"/>
      <c r="Z3" s="4"/>
      <c r="AA3" s="5"/>
      <c r="AB3" s="9"/>
      <c r="AC3" s="101"/>
      <c r="AD3" s="101"/>
      <c r="AF3" s="9"/>
      <c r="AG3" s="4"/>
      <c r="AH3" s="4"/>
      <c r="AI3" s="4"/>
      <c r="AK3" s="5"/>
      <c r="AL3" s="4"/>
      <c r="AM3" s="5"/>
      <c r="AN3" s="5"/>
      <c r="AO3" s="5"/>
      <c r="AP3" s="5"/>
      <c r="AQ3" s="5"/>
      <c r="AR3" s="5"/>
      <c r="AS3" s="5"/>
      <c r="AT3" s="5"/>
      <c r="AU3" s="5"/>
      <c r="BD3" s="351"/>
      <c r="BE3" s="351"/>
      <c r="BF3" s="351"/>
      <c r="BG3" s="351"/>
      <c r="BH3" s="351"/>
      <c r="BI3" s="351"/>
      <c r="BJ3" s="351"/>
      <c r="BK3" s="351"/>
      <c r="BL3" s="351"/>
      <c r="BM3" s="351"/>
      <c r="BN3" s="351"/>
      <c r="BO3" s="351"/>
      <c r="BP3" s="351"/>
      <c r="BQ3" s="351"/>
      <c r="BR3" s="351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</row>
    <row r="4" spans="1:92" ht="12.75">
      <c r="A4" s="5"/>
      <c r="B4" s="329"/>
      <c r="C4" s="8"/>
      <c r="D4" s="8"/>
      <c r="E4" s="3"/>
      <c r="F4" s="7"/>
      <c r="G4" s="7"/>
      <c r="H4" s="3"/>
      <c r="I4" s="330"/>
      <c r="J4" s="330"/>
      <c r="K4" s="3"/>
      <c r="L4" s="3"/>
      <c r="M4" s="3"/>
      <c r="N4" s="3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5"/>
      <c r="AB4" s="9"/>
      <c r="AC4" s="4"/>
      <c r="AD4" s="4"/>
      <c r="AE4" s="4"/>
      <c r="AF4" s="9"/>
      <c r="AG4" s="4"/>
      <c r="AH4" s="4"/>
      <c r="AI4" s="4"/>
      <c r="AK4" s="5"/>
      <c r="AL4" s="4"/>
      <c r="AM4" s="5"/>
      <c r="AN4" s="5"/>
      <c r="AO4" s="5"/>
      <c r="AP4" s="5"/>
      <c r="AQ4" s="5"/>
      <c r="AR4" s="5"/>
      <c r="AS4" s="5"/>
      <c r="AT4" s="5"/>
      <c r="AU4" s="5"/>
      <c r="BD4" s="351"/>
      <c r="BE4" s="351"/>
      <c r="BF4" s="351"/>
      <c r="BG4" s="351"/>
      <c r="BH4" s="351"/>
      <c r="BI4" s="351"/>
      <c r="BJ4" s="351"/>
      <c r="BK4" s="351"/>
      <c r="BL4" s="351"/>
      <c r="BM4" s="351"/>
      <c r="BN4" s="351"/>
      <c r="BO4" s="351"/>
      <c r="BP4" s="351"/>
      <c r="BQ4" s="351"/>
      <c r="BR4" s="351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</row>
    <row r="5" spans="1:92" ht="12.75">
      <c r="A5" s="5"/>
      <c r="B5" s="329"/>
      <c r="C5" s="8"/>
      <c r="D5" s="8"/>
      <c r="E5" s="3"/>
      <c r="F5" s="7"/>
      <c r="G5" s="7"/>
      <c r="H5" s="3"/>
      <c r="I5" s="330"/>
      <c r="J5" s="330"/>
      <c r="K5" s="3"/>
      <c r="L5" s="3"/>
      <c r="M5" s="3"/>
      <c r="N5" s="3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5"/>
      <c r="AB5" s="9"/>
      <c r="AC5" s="4"/>
      <c r="AD5" s="4"/>
      <c r="AE5" s="4"/>
      <c r="AF5" s="9"/>
      <c r="AG5" s="4"/>
      <c r="AH5" s="4"/>
      <c r="AI5" s="4"/>
      <c r="AK5" s="5"/>
      <c r="AL5" s="4"/>
      <c r="AM5" s="5"/>
      <c r="AN5" s="5"/>
      <c r="AO5" s="5"/>
      <c r="AP5" s="5"/>
      <c r="AQ5" s="5"/>
      <c r="AR5" s="5"/>
      <c r="AS5" s="5"/>
      <c r="AT5" s="5"/>
      <c r="AU5" s="5"/>
      <c r="BP5" s="9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</row>
    <row r="6" spans="1:92" s="245" customFormat="1" ht="13.5" thickBot="1">
      <c r="A6" s="313"/>
      <c r="B6" s="314"/>
      <c r="C6" s="314"/>
      <c r="D6" s="314"/>
      <c r="E6" s="315"/>
      <c r="F6" s="316"/>
      <c r="G6" s="316"/>
      <c r="H6" s="315"/>
      <c r="I6" s="331"/>
      <c r="J6" s="331"/>
      <c r="K6" s="315"/>
      <c r="L6" s="315"/>
      <c r="M6" s="315"/>
      <c r="N6" s="315"/>
      <c r="O6" s="317"/>
      <c r="P6" s="317"/>
      <c r="Q6" s="317"/>
      <c r="R6" s="317"/>
      <c r="S6" s="317"/>
      <c r="T6" s="317"/>
      <c r="U6" s="317"/>
      <c r="V6" s="317"/>
      <c r="W6" s="317"/>
      <c r="X6" s="317"/>
      <c r="Y6" s="317"/>
      <c r="Z6" s="317"/>
      <c r="AA6" s="313"/>
      <c r="AB6" s="318"/>
      <c r="AC6" s="317"/>
      <c r="AD6" s="317"/>
      <c r="AE6" s="317"/>
      <c r="AF6" s="318"/>
      <c r="AG6" s="317"/>
      <c r="AH6" s="317"/>
      <c r="AI6" s="317"/>
      <c r="AK6" s="313"/>
      <c r="AL6" s="317"/>
      <c r="AM6" s="313"/>
      <c r="AN6" s="313"/>
      <c r="AO6" s="313"/>
      <c r="AP6" s="313"/>
      <c r="AQ6" s="313"/>
      <c r="AR6" s="313"/>
      <c r="AS6" s="313"/>
      <c r="AT6" s="313"/>
      <c r="AU6" s="313"/>
      <c r="BP6" s="318"/>
      <c r="BQ6" s="317"/>
      <c r="BR6" s="317"/>
      <c r="BS6" s="317"/>
      <c r="BT6" s="317"/>
      <c r="BU6" s="317"/>
      <c r="BV6" s="317"/>
      <c r="BW6" s="317"/>
      <c r="BX6" s="317"/>
      <c r="BY6" s="317"/>
      <c r="BZ6" s="317"/>
      <c r="CA6" s="317"/>
      <c r="CB6" s="317"/>
      <c r="CC6" s="317"/>
      <c r="CD6" s="317"/>
      <c r="CE6" s="317"/>
      <c r="CF6" s="317"/>
      <c r="CG6" s="317"/>
      <c r="CH6" s="317"/>
      <c r="CI6" s="317"/>
      <c r="CJ6" s="317"/>
      <c r="CK6" s="317"/>
      <c r="CL6" s="317"/>
      <c r="CM6" s="317"/>
    </row>
    <row r="7" spans="1:92" ht="18" customHeight="1" thickTop="1" thickBot="1">
      <c r="A7" s="1"/>
      <c r="B7" s="246"/>
      <c r="C7" s="246"/>
      <c r="D7" s="246"/>
      <c r="E7" s="3"/>
      <c r="F7" s="7"/>
      <c r="G7" s="7"/>
      <c r="H7" s="3"/>
      <c r="I7" s="330"/>
      <c r="J7" s="330"/>
      <c r="K7" s="3"/>
      <c r="L7" s="3"/>
      <c r="M7" s="3"/>
      <c r="N7" s="3"/>
      <c r="O7" s="4"/>
      <c r="R7" s="105"/>
      <c r="S7" s="105"/>
      <c r="T7" s="105"/>
      <c r="U7" s="106"/>
      <c r="V7" s="106"/>
      <c r="W7" s="106"/>
      <c r="X7" s="106"/>
      <c r="Y7" s="106"/>
      <c r="Z7" s="106"/>
      <c r="AA7" s="107" t="s">
        <v>43</v>
      </c>
      <c r="AB7" s="108"/>
      <c r="AC7" s="105"/>
      <c r="AD7" s="105"/>
      <c r="AE7" s="105"/>
      <c r="AF7" s="105"/>
      <c r="AG7" s="105"/>
      <c r="AH7" s="105"/>
      <c r="AI7" s="105"/>
      <c r="AJ7" s="105"/>
      <c r="BS7" s="4"/>
      <c r="BT7" s="9"/>
      <c r="BU7" s="9"/>
      <c r="BV7" s="9"/>
      <c r="BW7" s="9"/>
      <c r="BX7" s="9"/>
      <c r="BY7" s="4"/>
      <c r="BZ7" s="4"/>
      <c r="CA7" s="4"/>
      <c r="CB7" s="4"/>
      <c r="CD7" s="4"/>
      <c r="CE7" s="9"/>
      <c r="CF7" s="9"/>
      <c r="CG7" s="9"/>
      <c r="CH7" s="9"/>
      <c r="CI7" s="9"/>
      <c r="CJ7" s="4"/>
      <c r="CK7" s="4"/>
      <c r="CL7" s="4"/>
      <c r="CM7" s="4"/>
    </row>
    <row r="8" spans="1:92" s="10" customFormat="1" ht="13.5" customHeight="1" thickTop="1">
      <c r="A8" s="328"/>
      <c r="B8" s="327"/>
      <c r="C8" s="327"/>
      <c r="D8" s="327"/>
      <c r="E8" s="340" t="s">
        <v>0</v>
      </c>
      <c r="F8" s="340"/>
      <c r="G8" s="340"/>
      <c r="H8" s="340"/>
      <c r="I8" s="340"/>
      <c r="J8" s="340"/>
      <c r="K8" s="340"/>
      <c r="L8" s="340"/>
      <c r="M8" s="340"/>
      <c r="N8" s="340"/>
      <c r="O8" s="57"/>
      <c r="P8" s="29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 t="s">
        <v>13</v>
      </c>
      <c r="AV8" s="118"/>
      <c r="AW8" s="118"/>
      <c r="AX8" s="118"/>
      <c r="AY8" s="118"/>
      <c r="AZ8" s="118"/>
      <c r="BA8" s="118"/>
      <c r="BB8" s="118"/>
      <c r="BC8" s="118"/>
      <c r="BD8" s="118"/>
      <c r="BE8" s="118"/>
      <c r="BF8" s="118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1"/>
    </row>
    <row r="9" spans="1:92" s="22" customFormat="1" ht="14.25" customHeight="1">
      <c r="A9" s="374" t="s">
        <v>1</v>
      </c>
      <c r="B9" s="377" t="s">
        <v>2</v>
      </c>
      <c r="C9" s="382" t="s">
        <v>113</v>
      </c>
      <c r="D9" s="382" t="s">
        <v>114</v>
      </c>
      <c r="E9" s="252"/>
      <c r="F9" s="341" t="s">
        <v>12</v>
      </c>
      <c r="G9" s="342"/>
      <c r="H9" s="342"/>
      <c r="I9" s="342"/>
      <c r="J9" s="342"/>
      <c r="K9" s="342"/>
      <c r="L9" s="342"/>
      <c r="M9" s="342"/>
      <c r="N9" s="343"/>
      <c r="O9" s="358" t="s">
        <v>3</v>
      </c>
      <c r="P9" s="353"/>
      <c r="Q9" s="353"/>
      <c r="R9" s="353"/>
      <c r="S9" s="353"/>
      <c r="T9" s="353"/>
      <c r="U9" s="353"/>
      <c r="V9" s="353"/>
      <c r="W9" s="353"/>
      <c r="X9" s="353"/>
      <c r="Y9" s="354"/>
      <c r="Z9" s="355" t="s">
        <v>4</v>
      </c>
      <c r="AA9" s="356"/>
      <c r="AB9" s="356"/>
      <c r="AC9" s="356"/>
      <c r="AD9" s="356"/>
      <c r="AE9" s="356"/>
      <c r="AF9" s="356"/>
      <c r="AG9" s="356"/>
      <c r="AH9" s="356"/>
      <c r="AI9" s="356"/>
      <c r="AJ9" s="357"/>
      <c r="AK9" s="352" t="s">
        <v>5</v>
      </c>
      <c r="AL9" s="353"/>
      <c r="AM9" s="353"/>
      <c r="AN9" s="353"/>
      <c r="AO9" s="353"/>
      <c r="AP9" s="353"/>
      <c r="AQ9" s="353"/>
      <c r="AR9" s="353"/>
      <c r="AS9" s="353"/>
      <c r="AT9" s="353"/>
      <c r="AU9" s="354"/>
      <c r="AV9" s="355" t="s">
        <v>6</v>
      </c>
      <c r="AW9" s="356"/>
      <c r="AX9" s="356"/>
      <c r="AY9" s="356"/>
      <c r="AZ9" s="356"/>
      <c r="BA9" s="356"/>
      <c r="BB9" s="356"/>
      <c r="BC9" s="356"/>
      <c r="BD9" s="356"/>
      <c r="BE9" s="356"/>
      <c r="BF9" s="356"/>
      <c r="BG9" s="352" t="s">
        <v>7</v>
      </c>
      <c r="BH9" s="353"/>
      <c r="BI9" s="353"/>
      <c r="BJ9" s="353"/>
      <c r="BK9" s="353"/>
      <c r="BL9" s="353"/>
      <c r="BM9" s="353"/>
      <c r="BN9" s="353"/>
      <c r="BO9" s="353"/>
      <c r="BP9" s="353"/>
      <c r="BQ9" s="354"/>
      <c r="BR9" s="355" t="s">
        <v>8</v>
      </c>
      <c r="BS9" s="356"/>
      <c r="BT9" s="356"/>
      <c r="BU9" s="356"/>
      <c r="BV9" s="356"/>
      <c r="BW9" s="356"/>
      <c r="BX9" s="356"/>
      <c r="BY9" s="356"/>
      <c r="BZ9" s="356"/>
      <c r="CA9" s="356"/>
      <c r="CB9" s="356"/>
      <c r="CC9" s="352" t="s">
        <v>30</v>
      </c>
      <c r="CD9" s="353"/>
      <c r="CE9" s="353"/>
      <c r="CF9" s="353"/>
      <c r="CG9" s="353"/>
      <c r="CH9" s="353"/>
      <c r="CI9" s="353"/>
      <c r="CJ9" s="353"/>
      <c r="CK9" s="353"/>
      <c r="CL9" s="353"/>
      <c r="CM9" s="353"/>
      <c r="CN9" s="110"/>
    </row>
    <row r="10" spans="1:92" s="10" customFormat="1" ht="44.25" customHeight="1">
      <c r="A10" s="375"/>
      <c r="B10" s="378"/>
      <c r="C10" s="382"/>
      <c r="D10" s="382"/>
      <c r="E10" s="380"/>
      <c r="F10" s="361" t="s">
        <v>10</v>
      </c>
      <c r="G10" s="361" t="s">
        <v>9</v>
      </c>
      <c r="H10" s="336" t="s">
        <v>26</v>
      </c>
      <c r="I10" s="372" t="s">
        <v>23</v>
      </c>
      <c r="J10" s="373"/>
      <c r="K10" s="336" t="s">
        <v>24</v>
      </c>
      <c r="L10" s="338" t="s">
        <v>22</v>
      </c>
      <c r="M10" s="338" t="s">
        <v>19</v>
      </c>
      <c r="N10" s="347" t="s">
        <v>25</v>
      </c>
      <c r="O10" s="359" t="str">
        <f>F10</f>
        <v>W</v>
      </c>
      <c r="P10" s="361" t="s">
        <v>9</v>
      </c>
      <c r="Q10" s="336" t="s">
        <v>26</v>
      </c>
      <c r="R10" s="334" t="s">
        <v>23</v>
      </c>
      <c r="S10" s="335"/>
      <c r="T10" s="336" t="s">
        <v>24</v>
      </c>
      <c r="U10" s="338" t="s">
        <v>22</v>
      </c>
      <c r="V10" s="338" t="s">
        <v>19</v>
      </c>
      <c r="W10" s="349" t="s">
        <v>25</v>
      </c>
      <c r="X10" s="363" t="s">
        <v>18</v>
      </c>
      <c r="Y10" s="365" t="s">
        <v>11</v>
      </c>
      <c r="Z10" s="368" t="s">
        <v>10</v>
      </c>
      <c r="AA10" s="370" t="s">
        <v>9</v>
      </c>
      <c r="AB10" s="336" t="s">
        <v>26</v>
      </c>
      <c r="AC10" s="334" t="s">
        <v>23</v>
      </c>
      <c r="AD10" s="335"/>
      <c r="AE10" s="336" t="s">
        <v>24</v>
      </c>
      <c r="AF10" s="338" t="s">
        <v>22</v>
      </c>
      <c r="AG10" s="338" t="s">
        <v>19</v>
      </c>
      <c r="AH10" s="349" t="s">
        <v>25</v>
      </c>
      <c r="AI10" s="363" t="s">
        <v>18</v>
      </c>
      <c r="AJ10" s="365" t="s">
        <v>11</v>
      </c>
      <c r="AK10" s="368" t="s">
        <v>10</v>
      </c>
      <c r="AL10" s="370" t="s">
        <v>9</v>
      </c>
      <c r="AM10" s="336" t="s">
        <v>26</v>
      </c>
      <c r="AN10" s="334" t="s">
        <v>23</v>
      </c>
      <c r="AO10" s="335"/>
      <c r="AP10" s="336" t="s">
        <v>24</v>
      </c>
      <c r="AQ10" s="338" t="s">
        <v>22</v>
      </c>
      <c r="AR10" s="338" t="s">
        <v>19</v>
      </c>
      <c r="AS10" s="349" t="s">
        <v>25</v>
      </c>
      <c r="AT10" s="363" t="s">
        <v>18</v>
      </c>
      <c r="AU10" s="365" t="s">
        <v>11</v>
      </c>
      <c r="AV10" s="368" t="s">
        <v>10</v>
      </c>
      <c r="AW10" s="370" t="s">
        <v>9</v>
      </c>
      <c r="AX10" s="336" t="s">
        <v>26</v>
      </c>
      <c r="AY10" s="334" t="s">
        <v>23</v>
      </c>
      <c r="AZ10" s="335"/>
      <c r="BA10" s="336" t="s">
        <v>24</v>
      </c>
      <c r="BB10" s="338" t="s">
        <v>22</v>
      </c>
      <c r="BC10" s="338" t="s">
        <v>19</v>
      </c>
      <c r="BD10" s="349" t="s">
        <v>25</v>
      </c>
      <c r="BE10" s="388" t="s">
        <v>18</v>
      </c>
      <c r="BF10" s="365" t="s">
        <v>11</v>
      </c>
      <c r="BG10" s="368" t="s">
        <v>10</v>
      </c>
      <c r="BH10" s="370" t="s">
        <v>9</v>
      </c>
      <c r="BI10" s="336" t="s">
        <v>26</v>
      </c>
      <c r="BJ10" s="334" t="s">
        <v>23</v>
      </c>
      <c r="BK10" s="335"/>
      <c r="BL10" s="336" t="s">
        <v>24</v>
      </c>
      <c r="BM10" s="338" t="s">
        <v>22</v>
      </c>
      <c r="BN10" s="338" t="s">
        <v>19</v>
      </c>
      <c r="BO10" s="349" t="s">
        <v>25</v>
      </c>
      <c r="BP10" s="363" t="s">
        <v>18</v>
      </c>
      <c r="BQ10" s="386" t="s">
        <v>11</v>
      </c>
      <c r="BR10" s="384" t="s">
        <v>10</v>
      </c>
      <c r="BS10" s="370" t="s">
        <v>9</v>
      </c>
      <c r="BT10" s="336" t="s">
        <v>26</v>
      </c>
      <c r="BU10" s="334" t="s">
        <v>23</v>
      </c>
      <c r="BV10" s="335"/>
      <c r="BW10" s="336" t="s">
        <v>24</v>
      </c>
      <c r="BX10" s="338" t="s">
        <v>22</v>
      </c>
      <c r="BY10" s="338" t="s">
        <v>19</v>
      </c>
      <c r="BZ10" s="349" t="s">
        <v>25</v>
      </c>
      <c r="CA10" s="363" t="s">
        <v>18</v>
      </c>
      <c r="CB10" s="365" t="s">
        <v>11</v>
      </c>
      <c r="CC10" s="368" t="s">
        <v>10</v>
      </c>
      <c r="CD10" s="370" t="s">
        <v>9</v>
      </c>
      <c r="CE10" s="336" t="s">
        <v>26</v>
      </c>
      <c r="CF10" s="334" t="s">
        <v>23</v>
      </c>
      <c r="CG10" s="335"/>
      <c r="CH10" s="336" t="s">
        <v>24</v>
      </c>
      <c r="CI10" s="338" t="s">
        <v>22</v>
      </c>
      <c r="CJ10" s="338" t="s">
        <v>19</v>
      </c>
      <c r="CK10" s="349" t="s">
        <v>25</v>
      </c>
      <c r="CL10" s="363" t="s">
        <v>18</v>
      </c>
      <c r="CM10" s="386" t="s">
        <v>11</v>
      </c>
      <c r="CN10" s="390" t="s">
        <v>35</v>
      </c>
    </row>
    <row r="11" spans="1:92" s="10" customFormat="1" ht="18" customHeight="1" thickBot="1">
      <c r="A11" s="376"/>
      <c r="B11" s="379"/>
      <c r="C11" s="383"/>
      <c r="D11" s="383"/>
      <c r="E11" s="381"/>
      <c r="F11" s="362"/>
      <c r="G11" s="362"/>
      <c r="H11" s="337"/>
      <c r="I11" s="332" t="s">
        <v>26</v>
      </c>
      <c r="J11" s="332" t="s">
        <v>55</v>
      </c>
      <c r="K11" s="337"/>
      <c r="L11" s="339"/>
      <c r="M11" s="339"/>
      <c r="N11" s="348"/>
      <c r="O11" s="360"/>
      <c r="P11" s="362"/>
      <c r="Q11" s="337"/>
      <c r="R11" s="55" t="s">
        <v>26</v>
      </c>
      <c r="S11" s="55" t="s">
        <v>55</v>
      </c>
      <c r="T11" s="337"/>
      <c r="U11" s="339"/>
      <c r="V11" s="339"/>
      <c r="W11" s="367"/>
      <c r="X11" s="364"/>
      <c r="Y11" s="366"/>
      <c r="Z11" s="369"/>
      <c r="AA11" s="371"/>
      <c r="AB11" s="337"/>
      <c r="AC11" s="55" t="s">
        <v>26</v>
      </c>
      <c r="AD11" s="55" t="s">
        <v>55</v>
      </c>
      <c r="AE11" s="337"/>
      <c r="AF11" s="339"/>
      <c r="AG11" s="339"/>
      <c r="AH11" s="367"/>
      <c r="AI11" s="364"/>
      <c r="AJ11" s="366"/>
      <c r="AK11" s="369"/>
      <c r="AL11" s="371"/>
      <c r="AM11" s="337"/>
      <c r="AN11" s="55" t="s">
        <v>26</v>
      </c>
      <c r="AO11" s="55" t="s">
        <v>55</v>
      </c>
      <c r="AP11" s="337"/>
      <c r="AQ11" s="339"/>
      <c r="AR11" s="339"/>
      <c r="AS11" s="350"/>
      <c r="AT11" s="364"/>
      <c r="AU11" s="366"/>
      <c r="AV11" s="369"/>
      <c r="AW11" s="371"/>
      <c r="AX11" s="337"/>
      <c r="AY11" s="55" t="s">
        <v>26</v>
      </c>
      <c r="AZ11" s="55" t="s">
        <v>55</v>
      </c>
      <c r="BA11" s="337"/>
      <c r="BB11" s="339"/>
      <c r="BC11" s="339"/>
      <c r="BD11" s="367"/>
      <c r="BE11" s="389"/>
      <c r="BF11" s="366"/>
      <c r="BG11" s="369"/>
      <c r="BH11" s="371"/>
      <c r="BI11" s="337"/>
      <c r="BJ11" s="55" t="s">
        <v>26</v>
      </c>
      <c r="BK11" s="55" t="s">
        <v>55</v>
      </c>
      <c r="BL11" s="337"/>
      <c r="BM11" s="339"/>
      <c r="BN11" s="339"/>
      <c r="BO11" s="367"/>
      <c r="BP11" s="364"/>
      <c r="BQ11" s="387"/>
      <c r="BR11" s="385"/>
      <c r="BS11" s="371"/>
      <c r="BT11" s="337"/>
      <c r="BU11" s="55" t="s">
        <v>26</v>
      </c>
      <c r="BV11" s="55" t="s">
        <v>55</v>
      </c>
      <c r="BW11" s="337"/>
      <c r="BX11" s="339"/>
      <c r="BY11" s="339"/>
      <c r="BZ11" s="367"/>
      <c r="CA11" s="364"/>
      <c r="CB11" s="366"/>
      <c r="CC11" s="369"/>
      <c r="CD11" s="371"/>
      <c r="CE11" s="337"/>
      <c r="CF11" s="55" t="s">
        <v>26</v>
      </c>
      <c r="CG11" s="55" t="s">
        <v>55</v>
      </c>
      <c r="CH11" s="337"/>
      <c r="CI11" s="339"/>
      <c r="CJ11" s="339"/>
      <c r="CK11" s="367"/>
      <c r="CL11" s="364"/>
      <c r="CM11" s="387"/>
      <c r="CN11" s="391"/>
    </row>
    <row r="12" spans="1:92" s="44" customFormat="1" ht="22.5" customHeight="1">
      <c r="A12" s="131" t="s">
        <v>15</v>
      </c>
      <c r="B12" s="95" t="s">
        <v>41</v>
      </c>
      <c r="C12" s="253"/>
      <c r="D12" s="95"/>
      <c r="E12" s="104">
        <f t="shared" ref="E12:E20" si="0">SUM(F12:N12)</f>
        <v>322</v>
      </c>
      <c r="F12" s="104">
        <f t="shared" ref="F12:W12" si="1">SUM(F13:F21)</f>
        <v>37</v>
      </c>
      <c r="G12" s="104">
        <f t="shared" si="1"/>
        <v>105</v>
      </c>
      <c r="H12" s="104">
        <f t="shared" si="1"/>
        <v>30</v>
      </c>
      <c r="I12" s="104">
        <f t="shared" si="1"/>
        <v>0</v>
      </c>
      <c r="J12" s="104">
        <f t="shared" ref="J12" si="2">SUM(J13:J21)</f>
        <v>0</v>
      </c>
      <c r="K12" s="104">
        <f t="shared" si="1"/>
        <v>0</v>
      </c>
      <c r="L12" s="104">
        <f t="shared" si="1"/>
        <v>0</v>
      </c>
      <c r="M12" s="104">
        <f t="shared" si="1"/>
        <v>150</v>
      </c>
      <c r="N12" s="104">
        <f t="shared" si="1"/>
        <v>0</v>
      </c>
      <c r="O12" s="58">
        <f t="shared" si="1"/>
        <v>15</v>
      </c>
      <c r="P12" s="59">
        <f t="shared" si="1"/>
        <v>45</v>
      </c>
      <c r="Q12" s="59">
        <f t="shared" si="1"/>
        <v>30</v>
      </c>
      <c r="R12" s="59">
        <f t="shared" si="1"/>
        <v>0</v>
      </c>
      <c r="S12" s="59">
        <f t="shared" si="1"/>
        <v>0</v>
      </c>
      <c r="T12" s="59">
        <f t="shared" si="1"/>
        <v>0</v>
      </c>
      <c r="U12" s="59">
        <f t="shared" si="1"/>
        <v>0</v>
      </c>
      <c r="V12" s="59">
        <f t="shared" si="1"/>
        <v>30</v>
      </c>
      <c r="W12" s="59">
        <f t="shared" si="1"/>
        <v>0</v>
      </c>
      <c r="X12" s="46">
        <f>COUNTIF(X13:X21,"E")</f>
        <v>0</v>
      </c>
      <c r="Y12" s="46">
        <f t="shared" ref="Y12:AH12" si="3">SUM(Y13:Y21)</f>
        <v>5</v>
      </c>
      <c r="Z12" s="45">
        <f t="shared" si="3"/>
        <v>7</v>
      </c>
      <c r="AA12" s="45">
        <f t="shared" si="3"/>
        <v>30</v>
      </c>
      <c r="AB12" s="45">
        <f t="shared" si="3"/>
        <v>0</v>
      </c>
      <c r="AC12" s="45">
        <f t="shared" si="3"/>
        <v>0</v>
      </c>
      <c r="AD12" s="45">
        <f t="shared" si="3"/>
        <v>0</v>
      </c>
      <c r="AE12" s="45">
        <f t="shared" si="3"/>
        <v>0</v>
      </c>
      <c r="AF12" s="45">
        <f t="shared" si="3"/>
        <v>0</v>
      </c>
      <c r="AG12" s="45">
        <f t="shared" si="3"/>
        <v>30</v>
      </c>
      <c r="AH12" s="45">
        <f t="shared" si="3"/>
        <v>0</v>
      </c>
      <c r="AI12" s="46">
        <f>COUNTIF(AI13:AI21,"E")</f>
        <v>0</v>
      </c>
      <c r="AJ12" s="46">
        <f t="shared" ref="AJ12:AS12" si="4">SUM(AJ13:AJ21)</f>
        <v>2</v>
      </c>
      <c r="AK12" s="45">
        <f t="shared" si="4"/>
        <v>15</v>
      </c>
      <c r="AL12" s="45">
        <f t="shared" si="4"/>
        <v>30</v>
      </c>
      <c r="AM12" s="45">
        <f t="shared" si="4"/>
        <v>0</v>
      </c>
      <c r="AN12" s="45">
        <f t="shared" si="4"/>
        <v>0</v>
      </c>
      <c r="AO12" s="45">
        <f t="shared" si="4"/>
        <v>0</v>
      </c>
      <c r="AP12" s="45">
        <f t="shared" si="4"/>
        <v>0</v>
      </c>
      <c r="AQ12" s="45">
        <f t="shared" si="4"/>
        <v>0</v>
      </c>
      <c r="AR12" s="45">
        <f t="shared" si="4"/>
        <v>30</v>
      </c>
      <c r="AS12" s="45">
        <f t="shared" si="4"/>
        <v>0</v>
      </c>
      <c r="AT12" s="46">
        <f>COUNTIF(AT13:AT21,"E")</f>
        <v>0</v>
      </c>
      <c r="AU12" s="46">
        <f t="shared" ref="AU12:BD12" si="5">SUM(AU13:AU21)</f>
        <v>4</v>
      </c>
      <c r="AV12" s="45">
        <f t="shared" si="5"/>
        <v>0</v>
      </c>
      <c r="AW12" s="45">
        <f t="shared" si="5"/>
        <v>0</v>
      </c>
      <c r="AX12" s="45">
        <f t="shared" si="5"/>
        <v>0</v>
      </c>
      <c r="AY12" s="45">
        <f t="shared" si="5"/>
        <v>0</v>
      </c>
      <c r="AZ12" s="45">
        <f t="shared" si="5"/>
        <v>0</v>
      </c>
      <c r="BA12" s="45">
        <f t="shared" si="5"/>
        <v>0</v>
      </c>
      <c r="BB12" s="45">
        <f t="shared" si="5"/>
        <v>0</v>
      </c>
      <c r="BC12" s="45">
        <f t="shared" si="5"/>
        <v>30</v>
      </c>
      <c r="BD12" s="45">
        <f t="shared" si="5"/>
        <v>0</v>
      </c>
      <c r="BE12" s="46">
        <f>COUNTIF(BE13:BE21,"E")</f>
        <v>0</v>
      </c>
      <c r="BF12" s="46">
        <f t="shared" ref="BF12:BO12" si="6">SUM(BF13:BF21)</f>
        <v>2</v>
      </c>
      <c r="BG12" s="45">
        <f t="shared" si="6"/>
        <v>0</v>
      </c>
      <c r="BH12" s="45">
        <f t="shared" si="6"/>
        <v>0</v>
      </c>
      <c r="BI12" s="45">
        <f t="shared" si="6"/>
        <v>0</v>
      </c>
      <c r="BJ12" s="45">
        <f t="shared" si="6"/>
        <v>0</v>
      </c>
      <c r="BK12" s="45">
        <f t="shared" si="6"/>
        <v>0</v>
      </c>
      <c r="BL12" s="45">
        <f t="shared" si="6"/>
        <v>0</v>
      </c>
      <c r="BM12" s="45">
        <f t="shared" si="6"/>
        <v>0</v>
      </c>
      <c r="BN12" s="45">
        <f t="shared" si="6"/>
        <v>30</v>
      </c>
      <c r="BO12" s="45">
        <f t="shared" si="6"/>
        <v>0</v>
      </c>
      <c r="BP12" s="46">
        <f>COUNTIF(BP13:BP21,"E")</f>
        <v>0</v>
      </c>
      <c r="BQ12" s="46">
        <f t="shared" ref="BQ12:BZ12" si="7">SUM(BQ13:BQ21)</f>
        <v>2</v>
      </c>
      <c r="BR12" s="45">
        <f t="shared" si="7"/>
        <v>0</v>
      </c>
      <c r="BS12" s="45">
        <f t="shared" si="7"/>
        <v>0</v>
      </c>
      <c r="BT12" s="45">
        <f t="shared" si="7"/>
        <v>0</v>
      </c>
      <c r="BU12" s="45">
        <f t="shared" si="7"/>
        <v>0</v>
      </c>
      <c r="BV12" s="45">
        <f t="shared" si="7"/>
        <v>0</v>
      </c>
      <c r="BW12" s="45">
        <f t="shared" si="7"/>
        <v>0</v>
      </c>
      <c r="BX12" s="45">
        <f t="shared" si="7"/>
        <v>0</v>
      </c>
      <c r="BY12" s="45">
        <f t="shared" si="7"/>
        <v>0</v>
      </c>
      <c r="BZ12" s="45">
        <f t="shared" si="7"/>
        <v>0</v>
      </c>
      <c r="CA12" s="46">
        <f>COUNTIF(CA13:CA21,"E")</f>
        <v>0</v>
      </c>
      <c r="CB12" s="109">
        <f t="shared" ref="CB12:CK12" si="8">SUM(CB13:CB21)</f>
        <v>0</v>
      </c>
      <c r="CC12" s="45">
        <f t="shared" si="8"/>
        <v>0</v>
      </c>
      <c r="CD12" s="45">
        <f t="shared" si="8"/>
        <v>0</v>
      </c>
      <c r="CE12" s="45">
        <f t="shared" si="8"/>
        <v>0</v>
      </c>
      <c r="CF12" s="45">
        <f t="shared" si="8"/>
        <v>0</v>
      </c>
      <c r="CG12" s="45">
        <f t="shared" si="8"/>
        <v>0</v>
      </c>
      <c r="CH12" s="45">
        <f t="shared" si="8"/>
        <v>0</v>
      </c>
      <c r="CI12" s="45">
        <f t="shared" si="8"/>
        <v>0</v>
      </c>
      <c r="CJ12" s="45">
        <f t="shared" si="8"/>
        <v>0</v>
      </c>
      <c r="CK12" s="45">
        <f t="shared" si="8"/>
        <v>0</v>
      </c>
      <c r="CL12" s="46">
        <f>COUNTIF(CL13:CL21,"E")</f>
        <v>0</v>
      </c>
      <c r="CM12" s="109">
        <f>SUM(CM13:CM21)</f>
        <v>0</v>
      </c>
      <c r="CN12" s="113">
        <f>SUM(CN13:CN21)</f>
        <v>15</v>
      </c>
    </row>
    <row r="13" spans="1:92" s="152" customFormat="1">
      <c r="A13" s="140">
        <v>1</v>
      </c>
      <c r="B13" s="181" t="s">
        <v>45</v>
      </c>
      <c r="C13" s="254"/>
      <c r="D13" s="255"/>
      <c r="E13" s="166">
        <f t="shared" si="0"/>
        <v>120</v>
      </c>
      <c r="F13" s="167">
        <f t="shared" ref="F13:N17" si="9">SUM(O13+Z13+AK13+AV13+BG13+BR13+CC13)</f>
        <v>0</v>
      </c>
      <c r="G13" s="167">
        <f t="shared" si="9"/>
        <v>0</v>
      </c>
      <c r="H13" s="167">
        <f t="shared" si="9"/>
        <v>0</v>
      </c>
      <c r="I13" s="63">
        <f t="shared" si="9"/>
        <v>0</v>
      </c>
      <c r="J13" s="63">
        <f t="shared" si="9"/>
        <v>0</v>
      </c>
      <c r="K13" s="167">
        <f t="shared" si="9"/>
        <v>0</v>
      </c>
      <c r="L13" s="167">
        <f t="shared" si="9"/>
        <v>0</v>
      </c>
      <c r="M13" s="167">
        <f t="shared" si="9"/>
        <v>120</v>
      </c>
      <c r="N13" s="167">
        <f t="shared" si="9"/>
        <v>0</v>
      </c>
      <c r="O13" s="141"/>
      <c r="P13" s="142"/>
      <c r="Q13" s="142"/>
      <c r="R13" s="142"/>
      <c r="S13" s="142"/>
      <c r="T13" s="142"/>
      <c r="U13" s="142"/>
      <c r="V13" s="143">
        <v>30</v>
      </c>
      <c r="W13" s="144"/>
      <c r="X13" s="145" t="s">
        <v>54</v>
      </c>
      <c r="Y13" s="146">
        <v>1</v>
      </c>
      <c r="Z13" s="147"/>
      <c r="AA13" s="142"/>
      <c r="AB13" s="142"/>
      <c r="AC13" s="142"/>
      <c r="AD13" s="142"/>
      <c r="AE13" s="142"/>
      <c r="AF13" s="142"/>
      <c r="AG13" s="142">
        <v>30</v>
      </c>
      <c r="AH13" s="148"/>
      <c r="AI13" s="145" t="s">
        <v>54</v>
      </c>
      <c r="AJ13" s="149">
        <v>1</v>
      </c>
      <c r="AK13" s="141"/>
      <c r="AL13" s="142"/>
      <c r="AM13" s="142"/>
      <c r="AN13" s="142"/>
      <c r="AO13" s="142"/>
      <c r="AP13" s="142"/>
      <c r="AQ13" s="142"/>
      <c r="AR13" s="142">
        <v>30</v>
      </c>
      <c r="AS13" s="148"/>
      <c r="AT13" s="145" t="s">
        <v>54</v>
      </c>
      <c r="AU13" s="149">
        <v>1</v>
      </c>
      <c r="AV13" s="141"/>
      <c r="AW13" s="142"/>
      <c r="AX13" s="142"/>
      <c r="AY13" s="142"/>
      <c r="AZ13" s="142"/>
      <c r="BA13" s="142"/>
      <c r="BB13" s="142"/>
      <c r="BC13" s="142">
        <v>30</v>
      </c>
      <c r="BD13" s="148"/>
      <c r="BE13" s="145" t="s">
        <v>54</v>
      </c>
      <c r="BF13" s="149">
        <v>2</v>
      </c>
      <c r="BG13" s="141"/>
      <c r="BH13" s="142"/>
      <c r="BI13" s="142"/>
      <c r="BJ13" s="142"/>
      <c r="BK13" s="142"/>
      <c r="BL13" s="142"/>
      <c r="BM13" s="142"/>
      <c r="BN13" s="142"/>
      <c r="BO13" s="148"/>
      <c r="BP13" s="145"/>
      <c r="BQ13" s="149"/>
      <c r="BR13" s="141"/>
      <c r="BS13" s="142"/>
      <c r="BT13" s="142"/>
      <c r="BU13" s="142"/>
      <c r="BV13" s="142"/>
      <c r="BW13" s="142"/>
      <c r="BX13" s="142"/>
      <c r="BY13" s="142"/>
      <c r="BZ13" s="148"/>
      <c r="CA13" s="145"/>
      <c r="CB13" s="146"/>
      <c r="CC13" s="141"/>
      <c r="CD13" s="142"/>
      <c r="CE13" s="142"/>
      <c r="CF13" s="142"/>
      <c r="CG13" s="142"/>
      <c r="CH13" s="142"/>
      <c r="CI13" s="142"/>
      <c r="CJ13" s="142"/>
      <c r="CK13" s="148"/>
      <c r="CL13" s="145"/>
      <c r="CM13" s="150"/>
      <c r="CN13" s="151">
        <f>Y13+AJ13+AU13+BF13+BQ13+CB13+CM13</f>
        <v>5</v>
      </c>
    </row>
    <row r="14" spans="1:92" s="152" customFormat="1">
      <c r="A14" s="153">
        <v>2</v>
      </c>
      <c r="B14" s="182" t="s">
        <v>46</v>
      </c>
      <c r="C14" s="256"/>
      <c r="D14" s="281" t="s">
        <v>115</v>
      </c>
      <c r="E14" s="166">
        <f t="shared" si="0"/>
        <v>30</v>
      </c>
      <c r="F14" s="167">
        <f t="shared" si="9"/>
        <v>0</v>
      </c>
      <c r="G14" s="167">
        <f t="shared" si="9"/>
        <v>0</v>
      </c>
      <c r="H14" s="167">
        <f t="shared" si="9"/>
        <v>0</v>
      </c>
      <c r="I14" s="63">
        <f t="shared" si="9"/>
        <v>0</v>
      </c>
      <c r="J14" s="63">
        <f t="shared" si="9"/>
        <v>0</v>
      </c>
      <c r="K14" s="167">
        <f t="shared" si="9"/>
        <v>0</v>
      </c>
      <c r="L14" s="167">
        <f t="shared" si="9"/>
        <v>0</v>
      </c>
      <c r="M14" s="167">
        <f t="shared" si="9"/>
        <v>30</v>
      </c>
      <c r="N14" s="167">
        <f t="shared" si="9"/>
        <v>0</v>
      </c>
      <c r="O14" s="141"/>
      <c r="P14" s="142"/>
      <c r="Q14" s="142"/>
      <c r="R14" s="142"/>
      <c r="S14" s="142"/>
      <c r="T14" s="142"/>
      <c r="U14" s="142"/>
      <c r="V14" s="143"/>
      <c r="W14" s="144"/>
      <c r="X14" s="145"/>
      <c r="Y14" s="146"/>
      <c r="Z14" s="147"/>
      <c r="AA14" s="142"/>
      <c r="AB14" s="142"/>
      <c r="AC14" s="142"/>
      <c r="AD14" s="142"/>
      <c r="AE14" s="142"/>
      <c r="AF14" s="142"/>
      <c r="AG14" s="142"/>
      <c r="AH14" s="148"/>
      <c r="AI14" s="145"/>
      <c r="AJ14" s="149"/>
      <c r="AK14" s="141"/>
      <c r="AL14" s="142"/>
      <c r="AM14" s="142"/>
      <c r="AN14" s="142"/>
      <c r="AO14" s="142"/>
      <c r="AP14" s="142"/>
      <c r="AQ14" s="142"/>
      <c r="AR14" s="142"/>
      <c r="AS14" s="148"/>
      <c r="AT14" s="145"/>
      <c r="AU14" s="149"/>
      <c r="AV14" s="141"/>
      <c r="AW14" s="142"/>
      <c r="AX14" s="142"/>
      <c r="AY14" s="142"/>
      <c r="AZ14" s="142"/>
      <c r="BA14" s="142"/>
      <c r="BB14" s="142"/>
      <c r="BC14" s="142"/>
      <c r="BD14" s="148"/>
      <c r="BE14" s="145"/>
      <c r="BF14" s="149"/>
      <c r="BG14" s="141"/>
      <c r="BH14" s="142"/>
      <c r="BI14" s="142"/>
      <c r="BJ14" s="142"/>
      <c r="BK14" s="142"/>
      <c r="BL14" s="142"/>
      <c r="BM14" s="142"/>
      <c r="BN14" s="142">
        <v>30</v>
      </c>
      <c r="BO14" s="148"/>
      <c r="BP14" s="145" t="s">
        <v>54</v>
      </c>
      <c r="BQ14" s="149">
        <v>2</v>
      </c>
      <c r="BR14" s="141"/>
      <c r="BS14" s="142"/>
      <c r="BT14" s="142"/>
      <c r="BU14" s="142"/>
      <c r="BV14" s="142"/>
      <c r="BW14" s="142"/>
      <c r="BX14" s="142"/>
      <c r="BY14" s="142"/>
      <c r="BZ14" s="148"/>
      <c r="CA14" s="145"/>
      <c r="CB14" s="146"/>
      <c r="CC14" s="141"/>
      <c r="CD14" s="142"/>
      <c r="CE14" s="142"/>
      <c r="CF14" s="142"/>
      <c r="CG14" s="142"/>
      <c r="CH14" s="142"/>
      <c r="CI14" s="142"/>
      <c r="CJ14" s="142"/>
      <c r="CK14" s="148"/>
      <c r="CL14" s="145"/>
      <c r="CM14" s="150"/>
      <c r="CN14" s="151">
        <f t="shared" ref="CN14:CN21" si="10">Y14+AJ14+AU14+BF14+BQ14+CB14+CM14</f>
        <v>2</v>
      </c>
    </row>
    <row r="15" spans="1:92" s="152" customFormat="1">
      <c r="A15" s="153">
        <v>3</v>
      </c>
      <c r="B15" s="183" t="s">
        <v>47</v>
      </c>
      <c r="C15" s="257"/>
      <c r="D15" s="281"/>
      <c r="E15" s="166">
        <f t="shared" si="0"/>
        <v>60</v>
      </c>
      <c r="F15" s="167">
        <f t="shared" si="9"/>
        <v>0</v>
      </c>
      <c r="G15" s="167">
        <f t="shared" si="9"/>
        <v>60</v>
      </c>
      <c r="H15" s="167">
        <f t="shared" si="9"/>
        <v>0</v>
      </c>
      <c r="I15" s="63">
        <f t="shared" si="9"/>
        <v>0</v>
      </c>
      <c r="J15" s="63">
        <f t="shared" si="9"/>
        <v>0</v>
      </c>
      <c r="K15" s="167">
        <f t="shared" si="9"/>
        <v>0</v>
      </c>
      <c r="L15" s="167">
        <f t="shared" si="9"/>
        <v>0</v>
      </c>
      <c r="M15" s="167">
        <f t="shared" si="9"/>
        <v>0</v>
      </c>
      <c r="N15" s="167">
        <f t="shared" si="9"/>
        <v>0</v>
      </c>
      <c r="O15" s="141"/>
      <c r="P15" s="142">
        <v>30</v>
      </c>
      <c r="Q15" s="142"/>
      <c r="R15" s="142"/>
      <c r="S15" s="142"/>
      <c r="T15" s="142"/>
      <c r="U15" s="142"/>
      <c r="V15" s="143"/>
      <c r="W15" s="144"/>
      <c r="X15" s="145" t="s">
        <v>54</v>
      </c>
      <c r="Y15" s="146">
        <v>0</v>
      </c>
      <c r="Z15" s="147"/>
      <c r="AA15" s="142">
        <v>30</v>
      </c>
      <c r="AB15" s="142"/>
      <c r="AC15" s="142"/>
      <c r="AD15" s="142"/>
      <c r="AE15" s="142"/>
      <c r="AF15" s="142"/>
      <c r="AG15" s="142"/>
      <c r="AH15" s="148"/>
      <c r="AI15" s="145" t="s">
        <v>54</v>
      </c>
      <c r="AJ15" s="149">
        <v>0</v>
      </c>
      <c r="AK15" s="141"/>
      <c r="AL15" s="142"/>
      <c r="AM15" s="142"/>
      <c r="AN15" s="142"/>
      <c r="AO15" s="142"/>
      <c r="AP15" s="142"/>
      <c r="AQ15" s="142"/>
      <c r="AR15" s="142"/>
      <c r="AS15" s="148"/>
      <c r="AT15" s="145"/>
      <c r="AU15" s="149"/>
      <c r="AV15" s="141"/>
      <c r="AW15" s="142"/>
      <c r="AX15" s="154"/>
      <c r="AY15" s="154"/>
      <c r="AZ15" s="142"/>
      <c r="BA15" s="142"/>
      <c r="BB15" s="142"/>
      <c r="BC15" s="142"/>
      <c r="BD15" s="148"/>
      <c r="BE15" s="145"/>
      <c r="BF15" s="149"/>
      <c r="BG15" s="141"/>
      <c r="BH15" s="142"/>
      <c r="BI15" s="142"/>
      <c r="BJ15" s="142"/>
      <c r="BK15" s="142"/>
      <c r="BL15" s="142"/>
      <c r="BM15" s="142"/>
      <c r="BN15" s="142"/>
      <c r="BO15" s="148"/>
      <c r="BP15" s="145"/>
      <c r="BQ15" s="149"/>
      <c r="BR15" s="141"/>
      <c r="BS15" s="142"/>
      <c r="BT15" s="142"/>
      <c r="BU15" s="142"/>
      <c r="BV15" s="142"/>
      <c r="BW15" s="142"/>
      <c r="BX15" s="142"/>
      <c r="BY15" s="142"/>
      <c r="BZ15" s="148"/>
      <c r="CA15" s="145"/>
      <c r="CB15" s="146"/>
      <c r="CC15" s="141"/>
      <c r="CD15" s="142"/>
      <c r="CE15" s="142"/>
      <c r="CF15" s="142"/>
      <c r="CG15" s="142"/>
      <c r="CH15" s="142"/>
      <c r="CI15" s="142"/>
      <c r="CJ15" s="142"/>
      <c r="CK15" s="148"/>
      <c r="CL15" s="145"/>
      <c r="CM15" s="150"/>
      <c r="CN15" s="151">
        <f t="shared" si="10"/>
        <v>0</v>
      </c>
    </row>
    <row r="16" spans="1:92" s="152" customFormat="1">
      <c r="A16" s="153">
        <v>4</v>
      </c>
      <c r="B16" s="183" t="s">
        <v>48</v>
      </c>
      <c r="C16" s="257"/>
      <c r="D16" s="281"/>
      <c r="E16" s="166">
        <f t="shared" si="0"/>
        <v>30</v>
      </c>
      <c r="F16" s="167">
        <f t="shared" si="9"/>
        <v>0</v>
      </c>
      <c r="G16" s="167">
        <f t="shared" si="9"/>
        <v>0</v>
      </c>
      <c r="H16" s="167">
        <v>30</v>
      </c>
      <c r="I16" s="63">
        <v>0</v>
      </c>
      <c r="J16" s="63">
        <f t="shared" si="9"/>
        <v>0</v>
      </c>
      <c r="K16" s="167">
        <f t="shared" si="9"/>
        <v>0</v>
      </c>
      <c r="L16" s="167">
        <f t="shared" si="9"/>
        <v>0</v>
      </c>
      <c r="M16" s="167">
        <f t="shared" si="9"/>
        <v>0</v>
      </c>
      <c r="N16" s="167">
        <f t="shared" si="9"/>
        <v>0</v>
      </c>
      <c r="O16" s="141"/>
      <c r="P16" s="142"/>
      <c r="Q16" s="142">
        <v>30</v>
      </c>
      <c r="R16" s="142"/>
      <c r="S16" s="142"/>
      <c r="T16" s="142"/>
      <c r="U16" s="142"/>
      <c r="V16" s="143"/>
      <c r="W16" s="144"/>
      <c r="X16" s="145" t="s">
        <v>54</v>
      </c>
      <c r="Y16" s="146">
        <v>2</v>
      </c>
      <c r="Z16" s="147"/>
      <c r="AA16" s="142"/>
      <c r="AB16" s="142"/>
      <c r="AC16" s="142"/>
      <c r="AD16" s="142"/>
      <c r="AE16" s="142"/>
      <c r="AF16" s="142"/>
      <c r="AG16" s="142"/>
      <c r="AH16" s="148"/>
      <c r="AI16" s="145"/>
      <c r="AJ16" s="155"/>
      <c r="AK16" s="141"/>
      <c r="AL16" s="142"/>
      <c r="AM16" s="142"/>
      <c r="AN16" s="142"/>
      <c r="AO16" s="142"/>
      <c r="AP16" s="142"/>
      <c r="AQ16" s="142"/>
      <c r="AR16" s="142"/>
      <c r="AS16" s="148"/>
      <c r="AT16" s="145"/>
      <c r="AU16" s="155"/>
      <c r="AV16" s="141"/>
      <c r="AW16" s="142"/>
      <c r="AX16" s="156"/>
      <c r="AY16" s="156"/>
      <c r="AZ16" s="142"/>
      <c r="BA16" s="142"/>
      <c r="BB16" s="142"/>
      <c r="BC16" s="142"/>
      <c r="BD16" s="148"/>
      <c r="BE16" s="145"/>
      <c r="BF16" s="155"/>
      <c r="BG16" s="141"/>
      <c r="BH16" s="142"/>
      <c r="BI16" s="142"/>
      <c r="BJ16" s="142"/>
      <c r="BK16" s="142"/>
      <c r="BL16" s="142"/>
      <c r="BM16" s="142"/>
      <c r="BN16" s="142"/>
      <c r="BO16" s="148"/>
      <c r="BP16" s="145"/>
      <c r="BQ16" s="155"/>
      <c r="BR16" s="141"/>
      <c r="BS16" s="142"/>
      <c r="BT16" s="142"/>
      <c r="BU16" s="142"/>
      <c r="BV16" s="142"/>
      <c r="BW16" s="142"/>
      <c r="BX16" s="142"/>
      <c r="BY16" s="142"/>
      <c r="BZ16" s="148"/>
      <c r="CA16" s="145"/>
      <c r="CB16" s="157"/>
      <c r="CC16" s="141"/>
      <c r="CD16" s="142"/>
      <c r="CE16" s="142"/>
      <c r="CF16" s="142"/>
      <c r="CG16" s="142"/>
      <c r="CH16" s="142"/>
      <c r="CI16" s="142"/>
      <c r="CJ16" s="142"/>
      <c r="CK16" s="148"/>
      <c r="CL16" s="145"/>
      <c r="CM16" s="150"/>
      <c r="CN16" s="151">
        <f t="shared" si="10"/>
        <v>2</v>
      </c>
    </row>
    <row r="17" spans="1:92" s="152" customFormat="1" ht="13.5" customHeight="1">
      <c r="A17" s="153">
        <v>5</v>
      </c>
      <c r="B17" s="184" t="s">
        <v>49</v>
      </c>
      <c r="C17" s="258"/>
      <c r="D17" s="281"/>
      <c r="E17" s="166">
        <f t="shared" si="0"/>
        <v>30</v>
      </c>
      <c r="F17" s="167">
        <f t="shared" si="9"/>
        <v>0</v>
      </c>
      <c r="G17" s="167">
        <f t="shared" si="9"/>
        <v>30</v>
      </c>
      <c r="H17" s="167">
        <f t="shared" si="9"/>
        <v>0</v>
      </c>
      <c r="I17" s="63">
        <f t="shared" si="9"/>
        <v>0</v>
      </c>
      <c r="J17" s="63">
        <f t="shared" si="9"/>
        <v>0</v>
      </c>
      <c r="K17" s="167">
        <f t="shared" si="9"/>
        <v>0</v>
      </c>
      <c r="L17" s="167">
        <f t="shared" si="9"/>
        <v>0</v>
      </c>
      <c r="M17" s="167">
        <f t="shared" si="9"/>
        <v>0</v>
      </c>
      <c r="N17" s="167">
        <f t="shared" si="9"/>
        <v>0</v>
      </c>
      <c r="O17" s="141"/>
      <c r="P17" s="142"/>
      <c r="Q17" s="142"/>
      <c r="R17" s="142"/>
      <c r="S17" s="142"/>
      <c r="T17" s="142"/>
      <c r="U17" s="142"/>
      <c r="V17" s="143"/>
      <c r="W17" s="144"/>
      <c r="X17" s="145"/>
      <c r="Y17" s="146"/>
      <c r="Z17" s="147"/>
      <c r="AA17" s="142"/>
      <c r="AB17" s="142"/>
      <c r="AC17" s="142"/>
      <c r="AD17" s="142"/>
      <c r="AE17" s="142"/>
      <c r="AF17" s="142"/>
      <c r="AG17" s="142"/>
      <c r="AH17" s="148"/>
      <c r="AI17" s="145"/>
      <c r="AJ17" s="155"/>
      <c r="AK17" s="141"/>
      <c r="AL17" s="142">
        <v>30</v>
      </c>
      <c r="AM17" s="142"/>
      <c r="AN17" s="142"/>
      <c r="AO17" s="142"/>
      <c r="AP17" s="142"/>
      <c r="AQ17" s="142"/>
      <c r="AR17" s="142"/>
      <c r="AS17" s="148"/>
      <c r="AT17" s="145" t="s">
        <v>54</v>
      </c>
      <c r="AU17" s="155">
        <v>2</v>
      </c>
      <c r="AV17" s="141"/>
      <c r="AW17" s="142"/>
      <c r="AX17" s="142"/>
      <c r="AY17" s="142"/>
      <c r="AZ17" s="142"/>
      <c r="BA17" s="142"/>
      <c r="BB17" s="142"/>
      <c r="BC17" s="142"/>
      <c r="BD17" s="148"/>
      <c r="BE17" s="145"/>
      <c r="BF17" s="155"/>
      <c r="BG17" s="141"/>
      <c r="BH17" s="142"/>
      <c r="BI17" s="142"/>
      <c r="BJ17" s="142"/>
      <c r="BK17" s="142"/>
      <c r="BL17" s="142"/>
      <c r="BM17" s="142"/>
      <c r="BN17" s="142"/>
      <c r="BO17" s="148"/>
      <c r="BP17" s="145"/>
      <c r="BQ17" s="155"/>
      <c r="BR17" s="141"/>
      <c r="BS17" s="142"/>
      <c r="BT17" s="142"/>
      <c r="BU17" s="142"/>
      <c r="BV17" s="142"/>
      <c r="BW17" s="142"/>
      <c r="BX17" s="142"/>
      <c r="BY17" s="142"/>
      <c r="BZ17" s="148"/>
      <c r="CA17" s="145"/>
      <c r="CB17" s="157"/>
      <c r="CC17" s="141"/>
      <c r="CD17" s="142"/>
      <c r="CE17" s="142"/>
      <c r="CF17" s="142"/>
      <c r="CG17" s="142"/>
      <c r="CH17" s="142"/>
      <c r="CI17" s="142"/>
      <c r="CJ17" s="142"/>
      <c r="CK17" s="148"/>
      <c r="CL17" s="145"/>
      <c r="CM17" s="150"/>
      <c r="CN17" s="151">
        <f t="shared" si="10"/>
        <v>2</v>
      </c>
    </row>
    <row r="18" spans="1:92" s="152" customFormat="1" ht="15" customHeight="1">
      <c r="A18" s="153">
        <v>6</v>
      </c>
      <c r="B18" s="185" t="s">
        <v>50</v>
      </c>
      <c r="C18" s="259"/>
      <c r="D18" s="281" t="s">
        <v>115</v>
      </c>
      <c r="E18" s="166">
        <f t="shared" ref="E18:E19" si="11">SUM(F18:N18)</f>
        <v>15</v>
      </c>
      <c r="F18" s="167">
        <f t="shared" ref="F18:F19" si="12">SUM(O18+Z18+AK18+AV18+BG18+BR18+CC18)</f>
        <v>15</v>
      </c>
      <c r="G18" s="167">
        <f t="shared" ref="G18:G19" si="13">SUM(P18+AA18+AL18+AW18+BH18+BS18+CD18)</f>
        <v>0</v>
      </c>
      <c r="H18" s="167">
        <f t="shared" ref="H18:H19" si="14">SUM(Q18+AB18+AM18+AX18+BI18+BT18+CE18)</f>
        <v>0</v>
      </c>
      <c r="I18" s="63">
        <f t="shared" ref="I18:J19" si="15">SUM(R18+AC18+AN18+AY18+BJ18+BU18+CF18)</f>
        <v>0</v>
      </c>
      <c r="J18" s="63">
        <f t="shared" si="15"/>
        <v>0</v>
      </c>
      <c r="K18" s="167">
        <f t="shared" ref="K18:K19" si="16">SUM(T18+AE18+AP18+BA18+BL18+BW18+CH18)</f>
        <v>0</v>
      </c>
      <c r="L18" s="167">
        <f t="shared" ref="L18:L19" si="17">SUM(U18+AF18+AQ18+BB18+BM18+BX18+CI18)</f>
        <v>0</v>
      </c>
      <c r="M18" s="167">
        <f t="shared" ref="M18:M19" si="18">SUM(V18+AG18+AR18+BC18+BN18+BY18+CJ18)</f>
        <v>0</v>
      </c>
      <c r="N18" s="167">
        <f t="shared" ref="N18:N19" si="19">SUM(W18+AH18+AS18+BD18+BO18+BZ18+CK18)</f>
        <v>0</v>
      </c>
      <c r="O18" s="141">
        <v>15</v>
      </c>
      <c r="P18" s="142"/>
      <c r="Q18" s="142"/>
      <c r="R18" s="142"/>
      <c r="S18" s="142"/>
      <c r="T18" s="142"/>
      <c r="U18" s="142"/>
      <c r="V18" s="143"/>
      <c r="W18" s="144"/>
      <c r="X18" s="145" t="s">
        <v>54</v>
      </c>
      <c r="Y18" s="146">
        <v>1</v>
      </c>
      <c r="Z18" s="147"/>
      <c r="AA18" s="142"/>
      <c r="AB18" s="142"/>
      <c r="AC18" s="142"/>
      <c r="AD18" s="142"/>
      <c r="AE18" s="142"/>
      <c r="AF18" s="142"/>
      <c r="AG18" s="142"/>
      <c r="AH18" s="148"/>
      <c r="AI18" s="145"/>
      <c r="AJ18" s="155"/>
      <c r="AK18" s="141"/>
      <c r="AL18" s="142"/>
      <c r="AM18" s="142"/>
      <c r="AN18" s="142"/>
      <c r="AO18" s="142"/>
      <c r="AP18" s="142"/>
      <c r="AQ18" s="142"/>
      <c r="AR18" s="142"/>
      <c r="AS18" s="148"/>
      <c r="AT18" s="145"/>
      <c r="AU18" s="155"/>
      <c r="AV18" s="141"/>
      <c r="AW18" s="142"/>
      <c r="AX18" s="142"/>
      <c r="AY18" s="142"/>
      <c r="AZ18" s="142"/>
      <c r="BA18" s="142"/>
      <c r="BB18" s="142"/>
      <c r="BC18" s="142"/>
      <c r="BD18" s="148"/>
      <c r="BE18" s="145"/>
      <c r="BF18" s="155"/>
      <c r="BG18" s="141"/>
      <c r="BH18" s="142"/>
      <c r="BI18" s="142"/>
      <c r="BJ18" s="142"/>
      <c r="BK18" s="142"/>
      <c r="BL18" s="142"/>
      <c r="BM18" s="142"/>
      <c r="BN18" s="142"/>
      <c r="BO18" s="148"/>
      <c r="BP18" s="145"/>
      <c r="BQ18" s="155"/>
      <c r="BR18" s="141"/>
      <c r="BS18" s="142"/>
      <c r="BT18" s="142"/>
      <c r="BU18" s="142"/>
      <c r="BV18" s="142"/>
      <c r="BW18" s="142"/>
      <c r="BX18" s="142"/>
      <c r="BY18" s="142"/>
      <c r="BZ18" s="148"/>
      <c r="CA18" s="145"/>
      <c r="CB18" s="157"/>
      <c r="CC18" s="141"/>
      <c r="CD18" s="142"/>
      <c r="CE18" s="142"/>
      <c r="CF18" s="142"/>
      <c r="CG18" s="142"/>
      <c r="CH18" s="142"/>
      <c r="CI18" s="142"/>
      <c r="CJ18" s="142"/>
      <c r="CK18" s="148"/>
      <c r="CL18" s="145"/>
      <c r="CM18" s="150"/>
      <c r="CN18" s="151">
        <f t="shared" si="10"/>
        <v>1</v>
      </c>
    </row>
    <row r="19" spans="1:92" s="152" customFormat="1" ht="12.75" customHeight="1">
      <c r="A19" s="153">
        <v>7</v>
      </c>
      <c r="B19" s="185" t="s">
        <v>51</v>
      </c>
      <c r="C19" s="259"/>
      <c r="D19" s="260"/>
      <c r="E19" s="166">
        <f t="shared" si="11"/>
        <v>15</v>
      </c>
      <c r="F19" s="167">
        <f t="shared" si="12"/>
        <v>15</v>
      </c>
      <c r="G19" s="167">
        <f t="shared" si="13"/>
        <v>0</v>
      </c>
      <c r="H19" s="167">
        <f t="shared" si="14"/>
        <v>0</v>
      </c>
      <c r="I19" s="63">
        <f t="shared" si="15"/>
        <v>0</v>
      </c>
      <c r="J19" s="63">
        <f t="shared" si="15"/>
        <v>0</v>
      </c>
      <c r="K19" s="167">
        <f t="shared" si="16"/>
        <v>0</v>
      </c>
      <c r="L19" s="167">
        <f t="shared" si="17"/>
        <v>0</v>
      </c>
      <c r="M19" s="167">
        <f t="shared" si="18"/>
        <v>0</v>
      </c>
      <c r="N19" s="167">
        <f t="shared" si="19"/>
        <v>0</v>
      </c>
      <c r="O19" s="158"/>
      <c r="P19" s="159"/>
      <c r="Q19" s="142"/>
      <c r="R19" s="142"/>
      <c r="S19" s="142"/>
      <c r="T19" s="142"/>
      <c r="U19" s="142"/>
      <c r="V19" s="143"/>
      <c r="W19" s="144"/>
      <c r="X19" s="145"/>
      <c r="Y19" s="146"/>
      <c r="Z19" s="147"/>
      <c r="AA19" s="142"/>
      <c r="AB19" s="142"/>
      <c r="AC19" s="142"/>
      <c r="AD19" s="142"/>
      <c r="AE19" s="142"/>
      <c r="AF19" s="142"/>
      <c r="AG19" s="142"/>
      <c r="AH19" s="148"/>
      <c r="AI19" s="145"/>
      <c r="AJ19" s="155"/>
      <c r="AK19" s="141">
        <v>15</v>
      </c>
      <c r="AL19" s="142"/>
      <c r="AM19" s="142"/>
      <c r="AN19" s="142"/>
      <c r="AO19" s="142"/>
      <c r="AP19" s="142"/>
      <c r="AQ19" s="142"/>
      <c r="AR19" s="142"/>
      <c r="AS19" s="148"/>
      <c r="AT19" s="145" t="s">
        <v>54</v>
      </c>
      <c r="AU19" s="155">
        <v>1</v>
      </c>
      <c r="AV19" s="141"/>
      <c r="AW19" s="142"/>
      <c r="AX19" s="142"/>
      <c r="AY19" s="142"/>
      <c r="AZ19" s="142"/>
      <c r="BA19" s="142"/>
      <c r="BB19" s="142"/>
      <c r="BC19" s="142"/>
      <c r="BD19" s="148"/>
      <c r="BE19" s="145"/>
      <c r="BF19" s="155"/>
      <c r="BG19" s="141"/>
      <c r="BH19" s="142"/>
      <c r="BI19" s="142"/>
      <c r="BJ19" s="142"/>
      <c r="BK19" s="142"/>
      <c r="BL19" s="142"/>
      <c r="BM19" s="142"/>
      <c r="BN19" s="142"/>
      <c r="BO19" s="148"/>
      <c r="BP19" s="145"/>
      <c r="BQ19" s="155"/>
      <c r="BR19" s="141"/>
      <c r="BS19" s="142"/>
      <c r="BT19" s="142"/>
      <c r="BU19" s="142"/>
      <c r="BV19" s="142"/>
      <c r="BW19" s="142"/>
      <c r="BX19" s="142"/>
      <c r="BY19" s="142"/>
      <c r="BZ19" s="148"/>
      <c r="CA19" s="145"/>
      <c r="CB19" s="157"/>
      <c r="CC19" s="141"/>
      <c r="CD19" s="142"/>
      <c r="CE19" s="142"/>
      <c r="CF19" s="142"/>
      <c r="CG19" s="142"/>
      <c r="CH19" s="142"/>
      <c r="CI19" s="142"/>
      <c r="CJ19" s="142"/>
      <c r="CK19" s="148"/>
      <c r="CL19" s="145"/>
      <c r="CM19" s="150"/>
      <c r="CN19" s="151">
        <f t="shared" si="10"/>
        <v>1</v>
      </c>
    </row>
    <row r="20" spans="1:92" s="152" customFormat="1">
      <c r="A20" s="153">
        <v>8</v>
      </c>
      <c r="B20" s="185" t="s">
        <v>52</v>
      </c>
      <c r="C20" s="259"/>
      <c r="D20" s="272"/>
      <c r="E20" s="166">
        <f t="shared" si="0"/>
        <v>7</v>
      </c>
      <c r="F20" s="167">
        <f t="shared" ref="F20:N21" si="20">SUM(O20+Z20+AK20+AV20+BG20+BR20+CC20)</f>
        <v>7</v>
      </c>
      <c r="G20" s="167">
        <f t="shared" si="20"/>
        <v>0</v>
      </c>
      <c r="H20" s="167">
        <f t="shared" si="20"/>
        <v>0</v>
      </c>
      <c r="I20" s="63">
        <f t="shared" si="20"/>
        <v>0</v>
      </c>
      <c r="J20" s="63">
        <f t="shared" si="20"/>
        <v>0</v>
      </c>
      <c r="K20" s="167">
        <f t="shared" si="20"/>
        <v>0</v>
      </c>
      <c r="L20" s="167">
        <f t="shared" si="20"/>
        <v>0</v>
      </c>
      <c r="M20" s="167">
        <f t="shared" si="20"/>
        <v>0</v>
      </c>
      <c r="N20" s="167">
        <f t="shared" si="20"/>
        <v>0</v>
      </c>
      <c r="O20" s="160"/>
      <c r="P20" s="142"/>
      <c r="Q20" s="161"/>
      <c r="R20" s="161"/>
      <c r="S20" s="161"/>
      <c r="T20" s="161"/>
      <c r="U20" s="159"/>
      <c r="V20" s="162"/>
      <c r="W20" s="144"/>
      <c r="X20" s="163"/>
      <c r="Y20" s="146"/>
      <c r="Z20" s="161">
        <v>7</v>
      </c>
      <c r="AA20" s="159"/>
      <c r="AB20" s="159"/>
      <c r="AC20" s="159"/>
      <c r="AD20" s="161"/>
      <c r="AE20" s="161"/>
      <c r="AF20" s="159"/>
      <c r="AG20" s="159"/>
      <c r="AH20" s="148"/>
      <c r="AI20" s="163" t="s">
        <v>54</v>
      </c>
      <c r="AJ20" s="155">
        <v>1</v>
      </c>
      <c r="AK20" s="158"/>
      <c r="AL20" s="159"/>
      <c r="AM20" s="159"/>
      <c r="AN20" s="159"/>
      <c r="AO20" s="159"/>
      <c r="AP20" s="159"/>
      <c r="AQ20" s="159"/>
      <c r="AR20" s="159"/>
      <c r="AS20" s="148"/>
      <c r="AT20" s="163"/>
      <c r="AU20" s="155"/>
      <c r="AV20" s="158"/>
      <c r="AW20" s="159"/>
      <c r="AX20" s="159"/>
      <c r="AY20" s="159"/>
      <c r="AZ20" s="159"/>
      <c r="BA20" s="159"/>
      <c r="BB20" s="159"/>
      <c r="BC20" s="159"/>
      <c r="BD20" s="148"/>
      <c r="BE20" s="163"/>
      <c r="BF20" s="155"/>
      <c r="BG20" s="158"/>
      <c r="BH20" s="159"/>
      <c r="BI20" s="159"/>
      <c r="BJ20" s="159"/>
      <c r="BK20" s="159"/>
      <c r="BL20" s="159"/>
      <c r="BM20" s="159"/>
      <c r="BN20" s="159"/>
      <c r="BO20" s="148"/>
      <c r="BP20" s="163"/>
      <c r="BQ20" s="155"/>
      <c r="BR20" s="158"/>
      <c r="BS20" s="159"/>
      <c r="BT20" s="159"/>
      <c r="BU20" s="159"/>
      <c r="BV20" s="159"/>
      <c r="BW20" s="159"/>
      <c r="BX20" s="159"/>
      <c r="BY20" s="159"/>
      <c r="BZ20" s="148"/>
      <c r="CA20" s="163"/>
      <c r="CB20" s="157"/>
      <c r="CC20" s="158"/>
      <c r="CD20" s="159"/>
      <c r="CE20" s="159"/>
      <c r="CF20" s="159"/>
      <c r="CG20" s="159"/>
      <c r="CH20" s="159"/>
      <c r="CI20" s="159"/>
      <c r="CJ20" s="159"/>
      <c r="CK20" s="148"/>
      <c r="CL20" s="163"/>
      <c r="CM20" s="164"/>
      <c r="CN20" s="151">
        <f t="shared" si="10"/>
        <v>1</v>
      </c>
    </row>
    <row r="21" spans="1:92" s="152" customFormat="1" ht="12" customHeight="1">
      <c r="A21" s="165">
        <v>9</v>
      </c>
      <c r="B21" s="186" t="s">
        <v>53</v>
      </c>
      <c r="C21" s="247"/>
      <c r="D21" s="310"/>
      <c r="E21" s="168">
        <f>SUM(F21:N21)</f>
        <v>15</v>
      </c>
      <c r="F21" s="169">
        <f t="shared" si="20"/>
        <v>0</v>
      </c>
      <c r="G21" s="169">
        <f t="shared" si="20"/>
        <v>15</v>
      </c>
      <c r="H21" s="169">
        <f t="shared" si="20"/>
        <v>0</v>
      </c>
      <c r="I21" s="63">
        <f t="shared" si="20"/>
        <v>0</v>
      </c>
      <c r="J21" s="63">
        <f t="shared" si="20"/>
        <v>0</v>
      </c>
      <c r="K21" s="169">
        <f t="shared" si="20"/>
        <v>0</v>
      </c>
      <c r="L21" s="169">
        <f t="shared" si="20"/>
        <v>0</v>
      </c>
      <c r="M21" s="169">
        <f t="shared" si="20"/>
        <v>0</v>
      </c>
      <c r="N21" s="169">
        <f t="shared" si="20"/>
        <v>0</v>
      </c>
      <c r="O21" s="160"/>
      <c r="P21" s="154">
        <v>15</v>
      </c>
      <c r="Q21" s="161"/>
      <c r="R21" s="161"/>
      <c r="S21" s="161"/>
      <c r="T21" s="161"/>
      <c r="U21" s="159"/>
      <c r="V21" s="162"/>
      <c r="W21" s="144"/>
      <c r="X21" s="163" t="s">
        <v>54</v>
      </c>
      <c r="Y21" s="146">
        <v>1</v>
      </c>
      <c r="Z21" s="161"/>
      <c r="AA21" s="159"/>
      <c r="AB21" s="159"/>
      <c r="AC21" s="159"/>
      <c r="AD21" s="161"/>
      <c r="AE21" s="161"/>
      <c r="AF21" s="159"/>
      <c r="AG21" s="159"/>
      <c r="AH21" s="148"/>
      <c r="AI21" s="163"/>
      <c r="AJ21" s="155"/>
      <c r="AK21" s="158"/>
      <c r="AL21" s="159"/>
      <c r="AM21" s="159"/>
      <c r="AN21" s="159"/>
      <c r="AO21" s="159"/>
      <c r="AP21" s="159"/>
      <c r="AQ21" s="159"/>
      <c r="AR21" s="159"/>
      <c r="AS21" s="148"/>
      <c r="AT21" s="163"/>
      <c r="AU21" s="155"/>
      <c r="AV21" s="158"/>
      <c r="AW21" s="159"/>
      <c r="AX21" s="159"/>
      <c r="AY21" s="159"/>
      <c r="AZ21" s="159"/>
      <c r="BA21" s="159"/>
      <c r="BB21" s="159"/>
      <c r="BC21" s="159"/>
      <c r="BD21" s="148"/>
      <c r="BE21" s="163"/>
      <c r="BF21" s="155"/>
      <c r="BG21" s="158"/>
      <c r="BH21" s="159"/>
      <c r="BI21" s="159"/>
      <c r="BJ21" s="159"/>
      <c r="BK21" s="159"/>
      <c r="BL21" s="159"/>
      <c r="BM21" s="159"/>
      <c r="BN21" s="159"/>
      <c r="BO21" s="148"/>
      <c r="BP21" s="163"/>
      <c r="BQ21" s="155"/>
      <c r="BR21" s="158"/>
      <c r="BS21" s="159"/>
      <c r="BT21" s="159"/>
      <c r="BU21" s="159"/>
      <c r="BV21" s="159"/>
      <c r="BW21" s="159"/>
      <c r="BX21" s="159"/>
      <c r="BY21" s="159"/>
      <c r="BZ21" s="148"/>
      <c r="CA21" s="163"/>
      <c r="CB21" s="157"/>
      <c r="CC21" s="158"/>
      <c r="CD21" s="159"/>
      <c r="CE21" s="159"/>
      <c r="CF21" s="159"/>
      <c r="CG21" s="159"/>
      <c r="CH21" s="159"/>
      <c r="CI21" s="159"/>
      <c r="CJ21" s="159"/>
      <c r="CK21" s="148"/>
      <c r="CL21" s="163"/>
      <c r="CM21" s="164"/>
      <c r="CN21" s="151">
        <f t="shared" si="10"/>
        <v>1</v>
      </c>
    </row>
    <row r="22" spans="1:92" s="10" customFormat="1" ht="16.5" customHeight="1">
      <c r="A22" s="12"/>
      <c r="B22" s="79"/>
      <c r="C22" s="79"/>
      <c r="D22" s="79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28"/>
    </row>
    <row r="23" spans="1:92" s="44" customFormat="1" ht="27" customHeight="1">
      <c r="A23" s="47" t="s">
        <v>16</v>
      </c>
      <c r="B23" s="96" t="s">
        <v>40</v>
      </c>
      <c r="C23" s="96"/>
      <c r="D23" s="96"/>
      <c r="E23" s="104">
        <f>SUM(E24:E33)</f>
        <v>453</v>
      </c>
      <c r="F23" s="104">
        <f>SUM(F24:F33)</f>
        <v>210</v>
      </c>
      <c r="G23" s="104">
        <f>SUM(G24:G33)</f>
        <v>135</v>
      </c>
      <c r="H23" s="104">
        <f>SUM(H24:H33)</f>
        <v>0</v>
      </c>
      <c r="I23" s="104">
        <f>SUM(I24:I33)</f>
        <v>100</v>
      </c>
      <c r="J23" s="104">
        <f t="shared" ref="J23" si="21">SUM(J24:J33)</f>
        <v>8</v>
      </c>
      <c r="K23" s="104">
        <f t="shared" ref="K23:W23" si="22">SUM(K24:K33)</f>
        <v>0</v>
      </c>
      <c r="L23" s="104">
        <f t="shared" si="22"/>
        <v>0</v>
      </c>
      <c r="M23" s="104">
        <f t="shared" si="22"/>
        <v>0</v>
      </c>
      <c r="N23" s="104">
        <f t="shared" si="22"/>
        <v>0</v>
      </c>
      <c r="O23" s="38">
        <f t="shared" si="22"/>
        <v>120</v>
      </c>
      <c r="P23" s="38">
        <f t="shared" si="22"/>
        <v>60</v>
      </c>
      <c r="Q23" s="38">
        <f t="shared" si="22"/>
        <v>0</v>
      </c>
      <c r="R23" s="38">
        <f t="shared" si="22"/>
        <v>60</v>
      </c>
      <c r="S23" s="38">
        <f t="shared" si="22"/>
        <v>8</v>
      </c>
      <c r="T23" s="38">
        <f t="shared" si="22"/>
        <v>0</v>
      </c>
      <c r="U23" s="38">
        <f t="shared" si="22"/>
        <v>0</v>
      </c>
      <c r="V23" s="38">
        <f t="shared" si="22"/>
        <v>0</v>
      </c>
      <c r="W23" s="38">
        <f t="shared" si="22"/>
        <v>0</v>
      </c>
      <c r="X23" s="43">
        <f>COUNTIF(X24:X33,"E")</f>
        <v>4</v>
      </c>
      <c r="Y23" s="43">
        <f t="shared" ref="Y23:AH23" si="23">SUM(Y24:Y33)</f>
        <v>19</v>
      </c>
      <c r="Z23" s="42">
        <f t="shared" si="23"/>
        <v>45</v>
      </c>
      <c r="AA23" s="42">
        <f t="shared" si="23"/>
        <v>60</v>
      </c>
      <c r="AB23" s="42">
        <f t="shared" si="23"/>
        <v>0</v>
      </c>
      <c r="AC23" s="42">
        <f t="shared" si="23"/>
        <v>0</v>
      </c>
      <c r="AD23" s="42">
        <f t="shared" si="23"/>
        <v>0</v>
      </c>
      <c r="AE23" s="42">
        <f t="shared" si="23"/>
        <v>0</v>
      </c>
      <c r="AF23" s="42">
        <f t="shared" si="23"/>
        <v>0</v>
      </c>
      <c r="AG23" s="42">
        <f t="shared" si="23"/>
        <v>0</v>
      </c>
      <c r="AH23" s="42">
        <f t="shared" si="23"/>
        <v>0</v>
      </c>
      <c r="AI23" s="43">
        <f>COUNTIF(AI24:AI33,"E")</f>
        <v>2</v>
      </c>
      <c r="AJ23" s="43">
        <f t="shared" ref="AJ23:AS23" si="24">SUM(AJ24:AJ33)</f>
        <v>9</v>
      </c>
      <c r="AK23" s="42">
        <f t="shared" si="24"/>
        <v>30</v>
      </c>
      <c r="AL23" s="42">
        <f t="shared" si="24"/>
        <v>15</v>
      </c>
      <c r="AM23" s="42">
        <f t="shared" si="24"/>
        <v>0</v>
      </c>
      <c r="AN23" s="42">
        <f t="shared" si="24"/>
        <v>25</v>
      </c>
      <c r="AO23" s="42">
        <f t="shared" si="24"/>
        <v>0</v>
      </c>
      <c r="AP23" s="42">
        <f t="shared" si="24"/>
        <v>0</v>
      </c>
      <c r="AQ23" s="42">
        <f t="shared" si="24"/>
        <v>0</v>
      </c>
      <c r="AR23" s="42">
        <f t="shared" si="24"/>
        <v>0</v>
      </c>
      <c r="AS23" s="42">
        <f t="shared" si="24"/>
        <v>0</v>
      </c>
      <c r="AT23" s="43">
        <f>COUNTIF(AT24:AT33,"E")</f>
        <v>1</v>
      </c>
      <c r="AU23" s="43">
        <f t="shared" ref="AU23:BD23" si="25">SUM(AU24:AU33)</f>
        <v>4</v>
      </c>
      <c r="AV23" s="42">
        <f t="shared" si="25"/>
        <v>15</v>
      </c>
      <c r="AW23" s="42">
        <f t="shared" si="25"/>
        <v>0</v>
      </c>
      <c r="AX23" s="42">
        <f t="shared" si="25"/>
        <v>0</v>
      </c>
      <c r="AY23" s="42">
        <f t="shared" si="25"/>
        <v>15</v>
      </c>
      <c r="AZ23" s="42">
        <f t="shared" si="25"/>
        <v>0</v>
      </c>
      <c r="BA23" s="42">
        <f t="shared" si="25"/>
        <v>0</v>
      </c>
      <c r="BB23" s="42">
        <f t="shared" si="25"/>
        <v>0</v>
      </c>
      <c r="BC23" s="42">
        <f t="shared" si="25"/>
        <v>0</v>
      </c>
      <c r="BD23" s="42">
        <f t="shared" si="25"/>
        <v>0</v>
      </c>
      <c r="BE23" s="43">
        <f>COUNTIF(BE24:BE33,"E")</f>
        <v>0</v>
      </c>
      <c r="BF23" s="43">
        <f t="shared" ref="BF23:BO23" si="26">SUM(BF24:BF33)</f>
        <v>2</v>
      </c>
      <c r="BG23" s="42">
        <f t="shared" si="26"/>
        <v>0</v>
      </c>
      <c r="BH23" s="42">
        <f t="shared" si="26"/>
        <v>0</v>
      </c>
      <c r="BI23" s="42">
        <f t="shared" si="26"/>
        <v>0</v>
      </c>
      <c r="BJ23" s="42">
        <f t="shared" si="26"/>
        <v>0</v>
      </c>
      <c r="BK23" s="42">
        <f t="shared" si="26"/>
        <v>0</v>
      </c>
      <c r="BL23" s="42">
        <f t="shared" si="26"/>
        <v>0</v>
      </c>
      <c r="BM23" s="42">
        <f t="shared" si="26"/>
        <v>0</v>
      </c>
      <c r="BN23" s="42">
        <f t="shared" si="26"/>
        <v>0</v>
      </c>
      <c r="BO23" s="42">
        <f t="shared" si="26"/>
        <v>0</v>
      </c>
      <c r="BP23" s="43">
        <f>COUNTIF(BP24:BP33,"E")</f>
        <v>0</v>
      </c>
      <c r="BQ23" s="43">
        <f t="shared" ref="BQ23:BZ23" si="27">SUM(BQ24:BQ33)</f>
        <v>0</v>
      </c>
      <c r="BR23" s="42">
        <f t="shared" si="27"/>
        <v>0</v>
      </c>
      <c r="BS23" s="42">
        <f t="shared" si="27"/>
        <v>0</v>
      </c>
      <c r="BT23" s="42">
        <f t="shared" si="27"/>
        <v>0</v>
      </c>
      <c r="BU23" s="42">
        <f t="shared" si="27"/>
        <v>0</v>
      </c>
      <c r="BV23" s="42">
        <f t="shared" si="27"/>
        <v>0</v>
      </c>
      <c r="BW23" s="42">
        <f t="shared" si="27"/>
        <v>0</v>
      </c>
      <c r="BX23" s="42">
        <f t="shared" si="27"/>
        <v>0</v>
      </c>
      <c r="BY23" s="42">
        <f t="shared" si="27"/>
        <v>0</v>
      </c>
      <c r="BZ23" s="42">
        <f t="shared" si="27"/>
        <v>0</v>
      </c>
      <c r="CA23" s="43">
        <f>COUNTIF(CA24:CA33,"E")</f>
        <v>0</v>
      </c>
      <c r="CB23" s="50">
        <f t="shared" ref="CB23:CK23" si="28">SUM(CB24:CB33)</f>
        <v>0</v>
      </c>
      <c r="CC23" s="42">
        <f t="shared" si="28"/>
        <v>0</v>
      </c>
      <c r="CD23" s="42">
        <f t="shared" si="28"/>
        <v>0</v>
      </c>
      <c r="CE23" s="42">
        <f t="shared" si="28"/>
        <v>0</v>
      </c>
      <c r="CF23" s="42">
        <f t="shared" si="28"/>
        <v>0</v>
      </c>
      <c r="CG23" s="42">
        <f t="shared" si="28"/>
        <v>0</v>
      </c>
      <c r="CH23" s="42">
        <f t="shared" si="28"/>
        <v>0</v>
      </c>
      <c r="CI23" s="42">
        <f t="shared" si="28"/>
        <v>0</v>
      </c>
      <c r="CJ23" s="42">
        <f t="shared" si="28"/>
        <v>0</v>
      </c>
      <c r="CK23" s="42">
        <f t="shared" si="28"/>
        <v>0</v>
      </c>
      <c r="CL23" s="43">
        <f>COUNTIF(CL24:CL33,"E")</f>
        <v>0</v>
      </c>
      <c r="CM23" s="115">
        <f>SUM(CM24:CM33)</f>
        <v>0</v>
      </c>
      <c r="CN23" s="116">
        <f>SUM(CN24:CN33)</f>
        <v>34</v>
      </c>
    </row>
    <row r="24" spans="1:92" s="10" customFormat="1" ht="14.25" customHeight="1">
      <c r="A24" s="87">
        <v>1</v>
      </c>
      <c r="B24" s="137" t="s">
        <v>56</v>
      </c>
      <c r="C24" s="282"/>
      <c r="D24" s="283"/>
      <c r="E24" s="76">
        <f t="shared" ref="E24:E33" si="29">SUM(F24:N24)</f>
        <v>120</v>
      </c>
      <c r="F24" s="63">
        <f t="shared" ref="F24:N24" si="30">SUM(O24+Z24+AK24+AV24+BG24+BR24+CC24)</f>
        <v>60</v>
      </c>
      <c r="G24" s="63">
        <f t="shared" si="30"/>
        <v>60</v>
      </c>
      <c r="H24" s="63">
        <f t="shared" si="30"/>
        <v>0</v>
      </c>
      <c r="I24" s="63">
        <f t="shared" si="30"/>
        <v>0</v>
      </c>
      <c r="J24" s="63">
        <f t="shared" si="30"/>
        <v>0</v>
      </c>
      <c r="K24" s="63">
        <f t="shared" si="30"/>
        <v>0</v>
      </c>
      <c r="L24" s="63">
        <f t="shared" si="30"/>
        <v>0</v>
      </c>
      <c r="M24" s="63">
        <f t="shared" si="30"/>
        <v>0</v>
      </c>
      <c r="N24" s="63">
        <f t="shared" si="30"/>
        <v>0</v>
      </c>
      <c r="O24" s="64">
        <v>30</v>
      </c>
      <c r="P24" s="65">
        <v>30</v>
      </c>
      <c r="Q24" s="65"/>
      <c r="R24" s="65"/>
      <c r="S24" s="65"/>
      <c r="T24" s="65"/>
      <c r="U24" s="65"/>
      <c r="V24" s="65"/>
      <c r="W24" s="66"/>
      <c r="X24" s="170" t="s">
        <v>66</v>
      </c>
      <c r="Y24" s="124">
        <v>5</v>
      </c>
      <c r="Z24" s="64">
        <v>30</v>
      </c>
      <c r="AA24" s="65">
        <v>30</v>
      </c>
      <c r="AB24" s="65"/>
      <c r="AC24" s="65"/>
      <c r="AD24" s="65"/>
      <c r="AE24" s="65"/>
      <c r="AF24" s="65"/>
      <c r="AG24" s="65"/>
      <c r="AH24" s="81"/>
      <c r="AI24" s="171" t="s">
        <v>66</v>
      </c>
      <c r="AJ24" s="124">
        <v>5</v>
      </c>
      <c r="AK24" s="64"/>
      <c r="AL24" s="65"/>
      <c r="AM24" s="65"/>
      <c r="AN24" s="65"/>
      <c r="AO24" s="65"/>
      <c r="AP24" s="65"/>
      <c r="AQ24" s="65"/>
      <c r="AR24" s="65"/>
      <c r="AS24" s="66"/>
      <c r="AT24" s="170"/>
      <c r="AU24" s="124"/>
      <c r="AV24" s="64"/>
      <c r="AW24" s="65"/>
      <c r="AX24" s="65"/>
      <c r="AY24" s="65"/>
      <c r="AZ24" s="65"/>
      <c r="BA24" s="65"/>
      <c r="BB24" s="65"/>
      <c r="BC24" s="65"/>
      <c r="BD24" s="66"/>
      <c r="BE24" s="170"/>
      <c r="BF24" s="124"/>
      <c r="BG24" s="64"/>
      <c r="BH24" s="65"/>
      <c r="BI24" s="65"/>
      <c r="BJ24" s="65"/>
      <c r="BK24" s="65"/>
      <c r="BL24" s="65"/>
      <c r="BM24" s="65"/>
      <c r="BN24" s="65"/>
      <c r="BO24" s="81"/>
      <c r="BP24" s="171"/>
      <c r="BQ24" s="124"/>
      <c r="BR24" s="64"/>
      <c r="BS24" s="65"/>
      <c r="BT24" s="65"/>
      <c r="BU24" s="65"/>
      <c r="BV24" s="65"/>
      <c r="BW24" s="65"/>
      <c r="BX24" s="65"/>
      <c r="BY24" s="65"/>
      <c r="BZ24" s="81"/>
      <c r="CA24" s="171"/>
      <c r="CB24" s="123"/>
      <c r="CC24" s="64"/>
      <c r="CD24" s="65"/>
      <c r="CE24" s="65"/>
      <c r="CF24" s="65"/>
      <c r="CG24" s="65"/>
      <c r="CH24" s="65"/>
      <c r="CI24" s="65"/>
      <c r="CJ24" s="65"/>
      <c r="CK24" s="66"/>
      <c r="CL24" s="170"/>
      <c r="CM24" s="125"/>
      <c r="CN24" s="114">
        <f>Y24+AJ24+AU24+BF24+BQ24+CB24+CM24</f>
        <v>10</v>
      </c>
    </row>
    <row r="25" spans="1:92" s="10" customFormat="1" ht="12.75" customHeight="1">
      <c r="A25" s="88">
        <v>2</v>
      </c>
      <c r="B25" s="325" t="s">
        <v>57</v>
      </c>
      <c r="C25" s="284"/>
      <c r="D25" s="285"/>
      <c r="E25" s="76">
        <f t="shared" si="29"/>
        <v>30</v>
      </c>
      <c r="F25" s="63">
        <f t="shared" ref="F25:F33" si="31">SUM(O25+Z25+AK25+AV25+BG25+BR25+CC25)</f>
        <v>15</v>
      </c>
      <c r="G25" s="63">
        <f t="shared" ref="G25:G33" si="32">SUM(P25+AA25+AL25+AW25+BH25+BS25+CD25)</f>
        <v>15</v>
      </c>
      <c r="H25" s="63">
        <f t="shared" ref="H25:H33" si="33">SUM(Q25+AB25+AM25+AX25+BI25+BT25+CE25)</f>
        <v>0</v>
      </c>
      <c r="I25" s="63">
        <f t="shared" ref="I25:J33" si="34">SUM(R25+AC25+AN25+AY25+BJ25+BU25+CF25)</f>
        <v>0</v>
      </c>
      <c r="J25" s="63">
        <f t="shared" si="34"/>
        <v>0</v>
      </c>
      <c r="K25" s="63">
        <f t="shared" ref="K25:K33" si="35">SUM(T25+AE25+AP25+BA25+BL25+BW25+CH25)</f>
        <v>0</v>
      </c>
      <c r="L25" s="63">
        <f t="shared" ref="L25:L33" si="36">SUM(U25+AF25+AQ25+BB25+BM25+BX25+CI25)</f>
        <v>0</v>
      </c>
      <c r="M25" s="63">
        <f t="shared" ref="M25:M33" si="37">SUM(V25+AG25+AR25+BC25+BN25+BY25+CJ25)</f>
        <v>0</v>
      </c>
      <c r="N25" s="63">
        <f t="shared" ref="N25:N33" si="38">SUM(W25+AH25+AS25+BD25+BO25+BZ25+CK25)</f>
        <v>0</v>
      </c>
      <c r="O25" s="64"/>
      <c r="P25" s="65"/>
      <c r="Q25" s="65"/>
      <c r="R25" s="65"/>
      <c r="S25" s="65"/>
      <c r="T25" s="65"/>
      <c r="U25" s="65"/>
      <c r="V25" s="65"/>
      <c r="W25" s="66"/>
      <c r="X25" s="170"/>
      <c r="Y25" s="124"/>
      <c r="Z25" s="64"/>
      <c r="AA25" s="65"/>
      <c r="AB25" s="65"/>
      <c r="AC25" s="65"/>
      <c r="AD25" s="65"/>
      <c r="AE25" s="65"/>
      <c r="AF25" s="65"/>
      <c r="AG25" s="65"/>
      <c r="AH25" s="81"/>
      <c r="AI25" s="171"/>
      <c r="AJ25" s="124"/>
      <c r="AK25" s="64">
        <v>15</v>
      </c>
      <c r="AL25" s="65">
        <v>15</v>
      </c>
      <c r="AM25" s="65"/>
      <c r="AN25" s="65"/>
      <c r="AO25" s="65"/>
      <c r="AP25" s="65"/>
      <c r="AQ25" s="65"/>
      <c r="AR25" s="65"/>
      <c r="AS25" s="66"/>
      <c r="AT25" s="170" t="s">
        <v>66</v>
      </c>
      <c r="AU25" s="124">
        <v>2</v>
      </c>
      <c r="AV25" s="64"/>
      <c r="AW25" s="65"/>
      <c r="AX25" s="65"/>
      <c r="AY25" s="65"/>
      <c r="AZ25" s="65"/>
      <c r="BA25" s="65"/>
      <c r="BB25" s="65"/>
      <c r="BC25" s="65"/>
      <c r="BD25" s="66"/>
      <c r="BE25" s="170"/>
      <c r="BF25" s="124"/>
      <c r="BG25" s="64"/>
      <c r="BH25" s="65"/>
      <c r="BI25" s="65"/>
      <c r="BJ25" s="65"/>
      <c r="BK25" s="65"/>
      <c r="BL25" s="65"/>
      <c r="BM25" s="65"/>
      <c r="BN25" s="65"/>
      <c r="BO25" s="81"/>
      <c r="BP25" s="171"/>
      <c r="BQ25" s="124"/>
      <c r="BR25" s="64"/>
      <c r="BS25" s="65"/>
      <c r="BT25" s="65"/>
      <c r="BU25" s="65"/>
      <c r="BV25" s="65"/>
      <c r="BW25" s="65"/>
      <c r="BX25" s="65"/>
      <c r="BY25" s="65"/>
      <c r="BZ25" s="81"/>
      <c r="CA25" s="171"/>
      <c r="CB25" s="123"/>
      <c r="CC25" s="64"/>
      <c r="CD25" s="65"/>
      <c r="CE25" s="65"/>
      <c r="CF25" s="65"/>
      <c r="CG25" s="65"/>
      <c r="CH25" s="65"/>
      <c r="CI25" s="65"/>
      <c r="CJ25" s="65"/>
      <c r="CK25" s="66"/>
      <c r="CL25" s="170"/>
      <c r="CM25" s="125"/>
      <c r="CN25" s="114">
        <f t="shared" ref="CN25:CN33" si="39">Y25+AJ25+AU25+BF25+BQ25+CB25+CM25</f>
        <v>2</v>
      </c>
    </row>
    <row r="26" spans="1:92" s="10" customFormat="1" ht="14.25" customHeight="1">
      <c r="A26" s="88">
        <v>3</v>
      </c>
      <c r="B26" s="139" t="s">
        <v>58</v>
      </c>
      <c r="C26" s="286" t="s">
        <v>116</v>
      </c>
      <c r="D26" s="281"/>
      <c r="E26" s="76">
        <f t="shared" si="29"/>
        <v>30</v>
      </c>
      <c r="F26" s="63">
        <f t="shared" si="31"/>
        <v>15</v>
      </c>
      <c r="G26" s="63">
        <f t="shared" si="32"/>
        <v>0</v>
      </c>
      <c r="H26" s="63">
        <f t="shared" si="33"/>
        <v>0</v>
      </c>
      <c r="I26" s="63">
        <f t="shared" si="34"/>
        <v>15</v>
      </c>
      <c r="J26" s="63">
        <f t="shared" si="34"/>
        <v>0</v>
      </c>
      <c r="K26" s="63">
        <f t="shared" si="35"/>
        <v>0</v>
      </c>
      <c r="L26" s="63">
        <f t="shared" si="36"/>
        <v>0</v>
      </c>
      <c r="M26" s="63">
        <f t="shared" si="37"/>
        <v>0</v>
      </c>
      <c r="N26" s="63">
        <f t="shared" si="38"/>
        <v>0</v>
      </c>
      <c r="O26" s="64"/>
      <c r="P26" s="65"/>
      <c r="Q26" s="65"/>
      <c r="R26" s="65"/>
      <c r="S26" s="65"/>
      <c r="T26" s="65"/>
      <c r="U26" s="65"/>
      <c r="V26" s="65"/>
      <c r="W26" s="66"/>
      <c r="X26" s="170"/>
      <c r="Y26" s="124"/>
      <c r="Z26" s="64"/>
      <c r="AA26" s="65"/>
      <c r="AB26" s="65"/>
      <c r="AC26" s="65"/>
      <c r="AD26" s="65"/>
      <c r="AE26" s="65"/>
      <c r="AF26" s="65"/>
      <c r="AG26" s="65"/>
      <c r="AH26" s="81"/>
      <c r="AI26" s="171"/>
      <c r="AJ26" s="124"/>
      <c r="AK26" s="64"/>
      <c r="AL26" s="65"/>
      <c r="AM26" s="65"/>
      <c r="AN26" s="65"/>
      <c r="AO26" s="65"/>
      <c r="AP26" s="65"/>
      <c r="AQ26" s="65"/>
      <c r="AR26" s="65"/>
      <c r="AS26" s="66"/>
      <c r="AT26" s="170"/>
      <c r="AU26" s="124"/>
      <c r="AV26" s="64">
        <v>15</v>
      </c>
      <c r="AW26" s="65"/>
      <c r="AX26" s="65"/>
      <c r="AY26" s="65">
        <v>15</v>
      </c>
      <c r="AZ26" s="65"/>
      <c r="BA26" s="65"/>
      <c r="BB26" s="65"/>
      <c r="BC26" s="65"/>
      <c r="BD26" s="66"/>
      <c r="BE26" s="170" t="s">
        <v>54</v>
      </c>
      <c r="BF26" s="124">
        <v>2</v>
      </c>
      <c r="BG26" s="64"/>
      <c r="BH26" s="65"/>
      <c r="BI26" s="65"/>
      <c r="BJ26" s="65"/>
      <c r="BK26" s="65"/>
      <c r="BL26" s="65"/>
      <c r="BM26" s="65"/>
      <c r="BN26" s="65"/>
      <c r="BO26" s="81"/>
      <c r="BP26" s="171"/>
      <c r="BQ26" s="124"/>
      <c r="BR26" s="64"/>
      <c r="BS26" s="65"/>
      <c r="BT26" s="65"/>
      <c r="BU26" s="65"/>
      <c r="BV26" s="65"/>
      <c r="BW26" s="65"/>
      <c r="BX26" s="65"/>
      <c r="BY26" s="65"/>
      <c r="BZ26" s="81"/>
      <c r="CA26" s="171"/>
      <c r="CB26" s="123"/>
      <c r="CC26" s="64"/>
      <c r="CD26" s="65"/>
      <c r="CE26" s="65"/>
      <c r="CF26" s="65"/>
      <c r="CG26" s="65"/>
      <c r="CH26" s="65"/>
      <c r="CI26" s="65"/>
      <c r="CJ26" s="65"/>
      <c r="CK26" s="66"/>
      <c r="CL26" s="170"/>
      <c r="CM26" s="125"/>
      <c r="CN26" s="114">
        <f t="shared" si="39"/>
        <v>2</v>
      </c>
    </row>
    <row r="27" spans="1:92" s="10" customFormat="1">
      <c r="A27" s="88">
        <v>4</v>
      </c>
      <c r="B27" s="119" t="s">
        <v>59</v>
      </c>
      <c r="C27" s="287"/>
      <c r="D27" s="281"/>
      <c r="E27" s="76">
        <f t="shared" si="29"/>
        <v>15</v>
      </c>
      <c r="F27" s="63">
        <f t="shared" si="31"/>
        <v>15</v>
      </c>
      <c r="G27" s="63">
        <f t="shared" si="32"/>
        <v>0</v>
      </c>
      <c r="H27" s="63">
        <f t="shared" si="33"/>
        <v>0</v>
      </c>
      <c r="I27" s="63">
        <f t="shared" si="34"/>
        <v>0</v>
      </c>
      <c r="J27" s="63">
        <f t="shared" si="34"/>
        <v>0</v>
      </c>
      <c r="K27" s="63">
        <f t="shared" si="35"/>
        <v>0</v>
      </c>
      <c r="L27" s="63">
        <f t="shared" si="36"/>
        <v>0</v>
      </c>
      <c r="M27" s="63">
        <f t="shared" si="37"/>
        <v>0</v>
      </c>
      <c r="N27" s="63">
        <f t="shared" si="38"/>
        <v>0</v>
      </c>
      <c r="O27" s="64">
        <v>15</v>
      </c>
      <c r="P27" s="65"/>
      <c r="Q27" s="65"/>
      <c r="R27" s="65"/>
      <c r="S27" s="65"/>
      <c r="T27" s="65"/>
      <c r="U27" s="65"/>
      <c r="V27" s="80"/>
      <c r="W27" s="66"/>
      <c r="X27" s="122" t="s">
        <v>54</v>
      </c>
      <c r="Y27" s="123">
        <v>1</v>
      </c>
      <c r="Z27" s="82"/>
      <c r="AA27" s="65"/>
      <c r="AB27" s="65"/>
      <c r="AC27" s="65"/>
      <c r="AD27" s="65"/>
      <c r="AE27" s="65"/>
      <c r="AF27" s="65"/>
      <c r="AG27" s="65"/>
      <c r="AH27" s="81"/>
      <c r="AI27" s="171"/>
      <c r="AJ27" s="127"/>
      <c r="AK27" s="64"/>
      <c r="AL27" s="65"/>
      <c r="AM27" s="65"/>
      <c r="AN27" s="65"/>
      <c r="AO27" s="65"/>
      <c r="AP27" s="65"/>
      <c r="AQ27" s="65"/>
      <c r="AR27" s="65"/>
      <c r="AS27" s="83"/>
      <c r="AT27" s="170"/>
      <c r="AU27" s="127"/>
      <c r="AV27" s="64"/>
      <c r="AW27" s="65"/>
      <c r="AX27" s="65"/>
      <c r="AY27" s="65"/>
      <c r="AZ27" s="65"/>
      <c r="BA27" s="65"/>
      <c r="BB27" s="65"/>
      <c r="BC27" s="65"/>
      <c r="BD27" s="83"/>
      <c r="BE27" s="170"/>
      <c r="BF27" s="127"/>
      <c r="BG27" s="64"/>
      <c r="BH27" s="65"/>
      <c r="BI27" s="65"/>
      <c r="BJ27" s="65"/>
      <c r="BK27" s="65"/>
      <c r="BL27" s="65"/>
      <c r="BM27" s="65"/>
      <c r="BN27" s="65"/>
      <c r="BO27" s="81"/>
      <c r="BP27" s="171"/>
      <c r="BQ27" s="127"/>
      <c r="BR27" s="64"/>
      <c r="BS27" s="65"/>
      <c r="BT27" s="65"/>
      <c r="BU27" s="65"/>
      <c r="BV27" s="65"/>
      <c r="BW27" s="65"/>
      <c r="BX27" s="65"/>
      <c r="BY27" s="65"/>
      <c r="BZ27" s="81"/>
      <c r="CA27" s="171"/>
      <c r="CB27" s="127"/>
      <c r="CC27" s="64"/>
      <c r="CD27" s="65"/>
      <c r="CE27" s="65"/>
      <c r="CF27" s="65"/>
      <c r="CG27" s="65"/>
      <c r="CH27" s="65"/>
      <c r="CI27" s="65"/>
      <c r="CJ27" s="65"/>
      <c r="CK27" s="83"/>
      <c r="CL27" s="170"/>
      <c r="CM27" s="125"/>
      <c r="CN27" s="114">
        <f t="shared" si="39"/>
        <v>1</v>
      </c>
    </row>
    <row r="28" spans="1:92" s="10" customFormat="1">
      <c r="A28" s="88">
        <v>5</v>
      </c>
      <c r="B28" s="139" t="s">
        <v>60</v>
      </c>
      <c r="C28" s="288"/>
      <c r="D28" s="281"/>
      <c r="E28" s="76">
        <f t="shared" si="29"/>
        <v>90</v>
      </c>
      <c r="F28" s="63">
        <f t="shared" si="31"/>
        <v>45</v>
      </c>
      <c r="G28" s="63">
        <f t="shared" si="32"/>
        <v>45</v>
      </c>
      <c r="H28" s="63">
        <f t="shared" si="33"/>
        <v>0</v>
      </c>
      <c r="I28" s="63">
        <f t="shared" si="34"/>
        <v>0</v>
      </c>
      <c r="J28" s="63">
        <f t="shared" si="34"/>
        <v>0</v>
      </c>
      <c r="K28" s="63">
        <f t="shared" si="35"/>
        <v>0</v>
      </c>
      <c r="L28" s="63">
        <f t="shared" si="36"/>
        <v>0</v>
      </c>
      <c r="M28" s="63">
        <f t="shared" si="37"/>
        <v>0</v>
      </c>
      <c r="N28" s="63">
        <f t="shared" si="38"/>
        <v>0</v>
      </c>
      <c r="O28" s="64">
        <v>30</v>
      </c>
      <c r="P28" s="65">
        <v>15</v>
      </c>
      <c r="Q28" s="65"/>
      <c r="R28" s="65"/>
      <c r="S28" s="65"/>
      <c r="T28" s="65"/>
      <c r="U28" s="65"/>
      <c r="V28" s="65"/>
      <c r="W28" s="66"/>
      <c r="X28" s="170" t="s">
        <v>66</v>
      </c>
      <c r="Y28" s="127">
        <v>4</v>
      </c>
      <c r="Z28" s="64">
        <v>15</v>
      </c>
      <c r="AA28" s="65">
        <v>30</v>
      </c>
      <c r="AB28" s="65"/>
      <c r="AC28" s="65"/>
      <c r="AD28" s="65"/>
      <c r="AE28" s="65"/>
      <c r="AF28" s="65"/>
      <c r="AG28" s="65"/>
      <c r="AH28" s="81"/>
      <c r="AI28" s="171" t="s">
        <v>66</v>
      </c>
      <c r="AJ28" s="127">
        <v>4</v>
      </c>
      <c r="AK28" s="64"/>
      <c r="AL28" s="65"/>
      <c r="AM28" s="65"/>
      <c r="AN28" s="65"/>
      <c r="AO28" s="65"/>
      <c r="AP28" s="65"/>
      <c r="AQ28" s="65"/>
      <c r="AR28" s="65"/>
      <c r="AS28" s="66"/>
      <c r="AT28" s="170"/>
      <c r="AU28" s="127"/>
      <c r="AV28" s="64"/>
      <c r="AW28" s="65"/>
      <c r="AX28" s="65"/>
      <c r="AY28" s="65"/>
      <c r="AZ28" s="65"/>
      <c r="BA28" s="65"/>
      <c r="BB28" s="65"/>
      <c r="BC28" s="65"/>
      <c r="BD28" s="66"/>
      <c r="BE28" s="170"/>
      <c r="BF28" s="127"/>
      <c r="BG28" s="64"/>
      <c r="BH28" s="65"/>
      <c r="BI28" s="65"/>
      <c r="BJ28" s="65"/>
      <c r="BK28" s="65"/>
      <c r="BL28" s="65"/>
      <c r="BM28" s="65"/>
      <c r="BN28" s="65"/>
      <c r="BO28" s="81"/>
      <c r="BP28" s="171"/>
      <c r="BQ28" s="127"/>
      <c r="BR28" s="64"/>
      <c r="BS28" s="65"/>
      <c r="BT28" s="65"/>
      <c r="BU28" s="65"/>
      <c r="BV28" s="65"/>
      <c r="BW28" s="65"/>
      <c r="BX28" s="65"/>
      <c r="BY28" s="65"/>
      <c r="BZ28" s="81"/>
      <c r="CA28" s="171"/>
      <c r="CB28" s="129"/>
      <c r="CC28" s="64"/>
      <c r="CD28" s="65"/>
      <c r="CE28" s="65"/>
      <c r="CF28" s="65"/>
      <c r="CG28" s="65"/>
      <c r="CH28" s="65"/>
      <c r="CI28" s="65"/>
      <c r="CJ28" s="65"/>
      <c r="CK28" s="66"/>
      <c r="CL28" s="170"/>
      <c r="CM28" s="130"/>
      <c r="CN28" s="114">
        <f t="shared" si="39"/>
        <v>8</v>
      </c>
    </row>
    <row r="29" spans="1:92" s="10" customFormat="1">
      <c r="A29" s="88">
        <v>6</v>
      </c>
      <c r="B29" s="138" t="s">
        <v>61</v>
      </c>
      <c r="C29" s="289" t="s">
        <v>116</v>
      </c>
      <c r="D29" s="285"/>
      <c r="E29" s="76">
        <f t="shared" si="29"/>
        <v>45</v>
      </c>
      <c r="F29" s="63">
        <f t="shared" si="31"/>
        <v>15</v>
      </c>
      <c r="G29" s="63">
        <f t="shared" si="32"/>
        <v>15</v>
      </c>
      <c r="H29" s="63">
        <f t="shared" si="33"/>
        <v>0</v>
      </c>
      <c r="I29" s="63">
        <f t="shared" si="34"/>
        <v>15</v>
      </c>
      <c r="J29" s="63">
        <f t="shared" si="34"/>
        <v>0</v>
      </c>
      <c r="K29" s="63">
        <f t="shared" si="35"/>
        <v>0</v>
      </c>
      <c r="L29" s="63">
        <f t="shared" si="36"/>
        <v>0</v>
      </c>
      <c r="M29" s="63">
        <f t="shared" si="37"/>
        <v>0</v>
      </c>
      <c r="N29" s="63">
        <f t="shared" si="38"/>
        <v>0</v>
      </c>
      <c r="O29" s="64">
        <v>15</v>
      </c>
      <c r="P29" s="65">
        <v>15</v>
      </c>
      <c r="Q29" s="65"/>
      <c r="R29" s="65">
        <v>15</v>
      </c>
      <c r="S29" s="65"/>
      <c r="T29" s="65"/>
      <c r="U29" s="65"/>
      <c r="V29" s="65"/>
      <c r="W29" s="66"/>
      <c r="X29" s="170" t="s">
        <v>66</v>
      </c>
      <c r="Y29" s="127">
        <v>3</v>
      </c>
      <c r="Z29" s="64"/>
      <c r="AA29" s="65"/>
      <c r="AB29" s="65"/>
      <c r="AC29" s="65"/>
      <c r="AD29" s="65"/>
      <c r="AE29" s="65"/>
      <c r="AF29" s="65"/>
      <c r="AG29" s="65"/>
      <c r="AH29" s="81"/>
      <c r="AI29" s="171"/>
      <c r="AJ29" s="127"/>
      <c r="AK29" s="64"/>
      <c r="AL29" s="65"/>
      <c r="AM29" s="65"/>
      <c r="AN29" s="65"/>
      <c r="AO29" s="65"/>
      <c r="AP29" s="65"/>
      <c r="AQ29" s="65"/>
      <c r="AR29" s="65"/>
      <c r="AS29" s="66"/>
      <c r="AT29" s="170"/>
      <c r="AU29" s="127"/>
      <c r="AV29" s="64"/>
      <c r="AW29" s="65"/>
      <c r="AX29" s="65"/>
      <c r="AY29" s="65"/>
      <c r="AZ29" s="65"/>
      <c r="BA29" s="65"/>
      <c r="BB29" s="65"/>
      <c r="BC29" s="65"/>
      <c r="BD29" s="66"/>
      <c r="BE29" s="170"/>
      <c r="BF29" s="127"/>
      <c r="BG29" s="64"/>
      <c r="BH29" s="65"/>
      <c r="BI29" s="65"/>
      <c r="BJ29" s="65"/>
      <c r="BK29" s="65"/>
      <c r="BL29" s="65"/>
      <c r="BM29" s="65"/>
      <c r="BN29" s="65"/>
      <c r="BO29" s="81"/>
      <c r="BP29" s="171"/>
      <c r="BQ29" s="127"/>
      <c r="BR29" s="64"/>
      <c r="BS29" s="65"/>
      <c r="BT29" s="65"/>
      <c r="BU29" s="65"/>
      <c r="BV29" s="65"/>
      <c r="BW29" s="65"/>
      <c r="BX29" s="65"/>
      <c r="BY29" s="65"/>
      <c r="BZ29" s="81"/>
      <c r="CA29" s="171"/>
      <c r="CB29" s="129"/>
      <c r="CC29" s="64"/>
      <c r="CD29" s="65"/>
      <c r="CE29" s="65"/>
      <c r="CF29" s="65"/>
      <c r="CG29" s="65"/>
      <c r="CH29" s="65"/>
      <c r="CI29" s="65"/>
      <c r="CJ29" s="65"/>
      <c r="CK29" s="66"/>
      <c r="CL29" s="170"/>
      <c r="CM29" s="130"/>
      <c r="CN29" s="114">
        <f t="shared" si="39"/>
        <v>3</v>
      </c>
    </row>
    <row r="30" spans="1:92" s="10" customFormat="1">
      <c r="A30" s="88">
        <v>7</v>
      </c>
      <c r="B30" s="139" t="s">
        <v>62</v>
      </c>
      <c r="C30" s="286" t="s">
        <v>116</v>
      </c>
      <c r="D30" s="281"/>
      <c r="E30" s="76">
        <f t="shared" si="29"/>
        <v>45</v>
      </c>
      <c r="F30" s="63">
        <f t="shared" si="31"/>
        <v>15</v>
      </c>
      <c r="G30" s="63">
        <f t="shared" si="32"/>
        <v>0</v>
      </c>
      <c r="H30" s="63">
        <f t="shared" si="33"/>
        <v>0</v>
      </c>
      <c r="I30" s="63">
        <f t="shared" si="34"/>
        <v>30</v>
      </c>
      <c r="J30" s="63">
        <f t="shared" si="34"/>
        <v>0</v>
      </c>
      <c r="K30" s="63">
        <f t="shared" si="35"/>
        <v>0</v>
      </c>
      <c r="L30" s="63">
        <f t="shared" si="36"/>
        <v>0</v>
      </c>
      <c r="M30" s="63">
        <f t="shared" si="37"/>
        <v>0</v>
      </c>
      <c r="N30" s="134">
        <f t="shared" si="38"/>
        <v>0</v>
      </c>
      <c r="O30" s="64">
        <v>15</v>
      </c>
      <c r="P30" s="65"/>
      <c r="Q30" s="65"/>
      <c r="R30" s="65">
        <v>30</v>
      </c>
      <c r="S30" s="65"/>
      <c r="T30" s="65"/>
      <c r="U30" s="65"/>
      <c r="V30" s="65"/>
      <c r="W30" s="66"/>
      <c r="X30" s="170" t="s">
        <v>66</v>
      </c>
      <c r="Y30" s="127">
        <v>3</v>
      </c>
      <c r="Z30" s="64"/>
      <c r="AA30" s="65"/>
      <c r="AB30" s="65"/>
      <c r="AC30" s="65"/>
      <c r="AD30" s="65"/>
      <c r="AE30" s="65"/>
      <c r="AF30" s="65"/>
      <c r="AG30" s="65"/>
      <c r="AH30" s="81"/>
      <c r="AI30" s="171"/>
      <c r="AJ30" s="127"/>
      <c r="AK30" s="64"/>
      <c r="AL30" s="65"/>
      <c r="AM30" s="65"/>
      <c r="AN30" s="65"/>
      <c r="AO30" s="65"/>
      <c r="AP30" s="65"/>
      <c r="AQ30" s="65"/>
      <c r="AR30" s="65"/>
      <c r="AS30" s="66"/>
      <c r="AT30" s="170"/>
      <c r="AU30" s="127"/>
      <c r="AV30" s="64"/>
      <c r="AW30" s="65"/>
      <c r="AX30" s="65"/>
      <c r="AY30" s="65"/>
      <c r="AZ30" s="65"/>
      <c r="BA30" s="65"/>
      <c r="BB30" s="65"/>
      <c r="BC30" s="65"/>
      <c r="BD30" s="66"/>
      <c r="BE30" s="170"/>
      <c r="BF30" s="127"/>
      <c r="BG30" s="64"/>
      <c r="BH30" s="65"/>
      <c r="BI30" s="65"/>
      <c r="BJ30" s="65"/>
      <c r="BK30" s="65"/>
      <c r="BL30" s="65"/>
      <c r="BM30" s="65"/>
      <c r="BN30" s="65"/>
      <c r="BO30" s="81"/>
      <c r="BP30" s="171"/>
      <c r="BQ30" s="127"/>
      <c r="BR30" s="64"/>
      <c r="BS30" s="65"/>
      <c r="BT30" s="65"/>
      <c r="BU30" s="65"/>
      <c r="BV30" s="65"/>
      <c r="BW30" s="65"/>
      <c r="BX30" s="65"/>
      <c r="BY30" s="65"/>
      <c r="BZ30" s="81"/>
      <c r="CA30" s="171"/>
      <c r="CB30" s="129"/>
      <c r="CC30" s="64"/>
      <c r="CD30" s="65"/>
      <c r="CE30" s="65"/>
      <c r="CF30" s="65"/>
      <c r="CG30" s="65"/>
      <c r="CH30" s="65"/>
      <c r="CI30" s="65"/>
      <c r="CJ30" s="65"/>
      <c r="CK30" s="66"/>
      <c r="CL30" s="170"/>
      <c r="CM30" s="130"/>
      <c r="CN30" s="114">
        <f t="shared" si="39"/>
        <v>3</v>
      </c>
    </row>
    <row r="31" spans="1:92" s="10" customFormat="1">
      <c r="A31" s="88">
        <v>8</v>
      </c>
      <c r="B31" s="139" t="s">
        <v>63</v>
      </c>
      <c r="C31" s="286"/>
      <c r="D31" s="281" t="s">
        <v>115</v>
      </c>
      <c r="E31" s="76">
        <f t="shared" ref="E31" si="40">SUM(F31:N31)</f>
        <v>15</v>
      </c>
      <c r="F31" s="135">
        <f t="shared" ref="F31" si="41">SUM(O31+Z31+AK31+AV31+BG31+BR31+CC31)</f>
        <v>15</v>
      </c>
      <c r="G31" s="135">
        <f t="shared" ref="G31" si="42">SUM(P31+AA31+AL31+AW31+BH31+BS31+CD31)</f>
        <v>0</v>
      </c>
      <c r="H31" s="135">
        <f t="shared" ref="H31" si="43">SUM(Q31+AB31+AM31+AX31+BI31+BT31+CE31)</f>
        <v>0</v>
      </c>
      <c r="I31" s="63">
        <f t="shared" ref="I31" si="44">SUM(R31+AC31+AN31+AY31+BJ31+BU31+CF31)</f>
        <v>0</v>
      </c>
      <c r="J31" s="63">
        <f t="shared" ref="J31" si="45">SUM(S31+AD31+AO31+AZ31+BK31+BV31+CG31)</f>
        <v>0</v>
      </c>
      <c r="K31" s="135">
        <f t="shared" ref="K31" si="46">SUM(T31+AE31+AP31+BA31+BL31+BW31+CH31)</f>
        <v>0</v>
      </c>
      <c r="L31" s="135">
        <f t="shared" ref="L31" si="47">SUM(U31+AF31+AQ31+BB31+BM31+BX31+CI31)</f>
        <v>0</v>
      </c>
      <c r="M31" s="135">
        <f t="shared" ref="M31" si="48">SUM(V31+AG31+AR31+BC31+BN31+BY31+CJ31)</f>
        <v>0</v>
      </c>
      <c r="N31" s="136">
        <f t="shared" ref="N31" si="49">SUM(W31+AH31+AS31+BD31+BO31+BZ31+CK31)</f>
        <v>0</v>
      </c>
      <c r="O31" s="64">
        <v>15</v>
      </c>
      <c r="P31" s="65"/>
      <c r="Q31" s="65"/>
      <c r="R31" s="65"/>
      <c r="S31" s="65"/>
      <c r="T31" s="65"/>
      <c r="U31" s="65"/>
      <c r="V31" s="65"/>
      <c r="W31" s="66"/>
      <c r="X31" s="170" t="s">
        <v>54</v>
      </c>
      <c r="Y31" s="123">
        <v>1</v>
      </c>
      <c r="Z31" s="64"/>
      <c r="AA31" s="65"/>
      <c r="AB31" s="65"/>
      <c r="AC31" s="65"/>
      <c r="AD31" s="65"/>
      <c r="AE31" s="65"/>
      <c r="AF31" s="65"/>
      <c r="AG31" s="65"/>
      <c r="AH31" s="81"/>
      <c r="AI31" s="171"/>
      <c r="AJ31" s="127"/>
      <c r="AK31" s="64"/>
      <c r="AL31" s="65"/>
      <c r="AM31" s="65"/>
      <c r="AN31" s="65"/>
      <c r="AO31" s="65"/>
      <c r="AP31" s="65"/>
      <c r="AQ31" s="65"/>
      <c r="AR31" s="65"/>
      <c r="AS31" s="66"/>
      <c r="AT31" s="170"/>
      <c r="AU31" s="127"/>
      <c r="AV31" s="64"/>
      <c r="AW31" s="65"/>
      <c r="AX31" s="65"/>
      <c r="AY31" s="65"/>
      <c r="AZ31" s="65"/>
      <c r="BA31" s="65"/>
      <c r="BB31" s="65"/>
      <c r="BC31" s="65"/>
      <c r="BD31" s="66"/>
      <c r="BE31" s="170"/>
      <c r="BF31" s="127"/>
      <c r="BG31" s="64"/>
      <c r="BH31" s="65"/>
      <c r="BI31" s="65"/>
      <c r="BJ31" s="65"/>
      <c r="BK31" s="65"/>
      <c r="BL31" s="65"/>
      <c r="BM31" s="65"/>
      <c r="BN31" s="65"/>
      <c r="BO31" s="81"/>
      <c r="BP31" s="171"/>
      <c r="BQ31" s="127"/>
      <c r="BR31" s="64"/>
      <c r="BS31" s="65"/>
      <c r="BT31" s="65"/>
      <c r="BU31" s="65"/>
      <c r="BV31" s="65"/>
      <c r="BW31" s="65"/>
      <c r="BX31" s="65"/>
      <c r="BY31" s="65"/>
      <c r="BZ31" s="81"/>
      <c r="CA31" s="171"/>
      <c r="CB31" s="129"/>
      <c r="CC31" s="64"/>
      <c r="CD31" s="65"/>
      <c r="CE31" s="65"/>
      <c r="CF31" s="65"/>
      <c r="CG31" s="65"/>
      <c r="CH31" s="65"/>
      <c r="CI31" s="65"/>
      <c r="CJ31" s="65"/>
      <c r="CK31" s="66"/>
      <c r="CL31" s="170"/>
      <c r="CM31" s="130"/>
      <c r="CN31" s="114">
        <f t="shared" si="39"/>
        <v>1</v>
      </c>
    </row>
    <row r="32" spans="1:92" s="10" customFormat="1" ht="12.75" customHeight="1">
      <c r="A32" s="88">
        <v>9</v>
      </c>
      <c r="B32" s="138" t="s">
        <v>64</v>
      </c>
      <c r="C32" s="289" t="s">
        <v>116</v>
      </c>
      <c r="D32" s="285"/>
      <c r="E32" s="132">
        <f t="shared" si="29"/>
        <v>40</v>
      </c>
      <c r="F32" s="133">
        <f t="shared" si="31"/>
        <v>15</v>
      </c>
      <c r="G32" s="133">
        <f t="shared" si="32"/>
        <v>0</v>
      </c>
      <c r="H32" s="133">
        <f t="shared" si="33"/>
        <v>0</v>
      </c>
      <c r="I32" s="63">
        <f t="shared" si="34"/>
        <v>25</v>
      </c>
      <c r="J32" s="63">
        <f t="shared" si="34"/>
        <v>0</v>
      </c>
      <c r="K32" s="133">
        <f t="shared" si="35"/>
        <v>0</v>
      </c>
      <c r="L32" s="133">
        <f t="shared" si="36"/>
        <v>0</v>
      </c>
      <c r="M32" s="133">
        <f t="shared" si="37"/>
        <v>0</v>
      </c>
      <c r="N32" s="133">
        <f t="shared" si="38"/>
        <v>0</v>
      </c>
      <c r="O32" s="64"/>
      <c r="P32" s="65"/>
      <c r="Q32" s="65"/>
      <c r="R32" s="65"/>
      <c r="S32" s="65"/>
      <c r="T32" s="65"/>
      <c r="U32" s="65"/>
      <c r="V32" s="65"/>
      <c r="W32" s="66"/>
      <c r="X32" s="170"/>
      <c r="Y32" s="127"/>
      <c r="Z32" s="172"/>
      <c r="AA32" s="173"/>
      <c r="AB32" s="173"/>
      <c r="AC32" s="173"/>
      <c r="AD32" s="65"/>
      <c r="AE32" s="65"/>
      <c r="AF32" s="65"/>
      <c r="AG32" s="65"/>
      <c r="AH32" s="174"/>
      <c r="AI32" s="171"/>
      <c r="AJ32" s="127"/>
      <c r="AK32" s="64">
        <v>15</v>
      </c>
      <c r="AL32" s="65"/>
      <c r="AM32" s="65"/>
      <c r="AN32" s="65">
        <v>25</v>
      </c>
      <c r="AO32" s="65"/>
      <c r="AP32" s="65"/>
      <c r="AQ32" s="65"/>
      <c r="AR32" s="65"/>
      <c r="AS32" s="66"/>
      <c r="AT32" s="171" t="s">
        <v>54</v>
      </c>
      <c r="AU32" s="127">
        <v>2</v>
      </c>
      <c r="AV32" s="64"/>
      <c r="AW32" s="65"/>
      <c r="AX32" s="65"/>
      <c r="AY32" s="65"/>
      <c r="AZ32" s="65"/>
      <c r="BA32" s="65"/>
      <c r="BB32" s="65"/>
      <c r="BC32" s="65"/>
      <c r="BD32" s="66"/>
      <c r="BE32" s="170"/>
      <c r="BF32" s="127"/>
      <c r="BG32" s="64"/>
      <c r="BH32" s="65"/>
      <c r="BI32" s="65"/>
      <c r="BJ32" s="65"/>
      <c r="BK32" s="65"/>
      <c r="BL32" s="65"/>
      <c r="BM32" s="65"/>
      <c r="BN32" s="65"/>
      <c r="BO32" s="174"/>
      <c r="BP32" s="171"/>
      <c r="BQ32" s="127"/>
      <c r="BR32" s="64"/>
      <c r="BS32" s="65"/>
      <c r="BT32" s="65"/>
      <c r="BU32" s="65"/>
      <c r="BV32" s="65"/>
      <c r="BW32" s="65"/>
      <c r="BX32" s="65"/>
      <c r="BY32" s="65"/>
      <c r="BZ32" s="174"/>
      <c r="CA32" s="171"/>
      <c r="CB32" s="129"/>
      <c r="CC32" s="64"/>
      <c r="CD32" s="65"/>
      <c r="CE32" s="65"/>
      <c r="CF32" s="65"/>
      <c r="CG32" s="65"/>
      <c r="CH32" s="65"/>
      <c r="CI32" s="65"/>
      <c r="CJ32" s="65"/>
      <c r="CK32" s="66"/>
      <c r="CL32" s="170"/>
      <c r="CM32" s="130"/>
      <c r="CN32" s="114">
        <f t="shared" si="39"/>
        <v>2</v>
      </c>
    </row>
    <row r="33" spans="1:92" s="10" customFormat="1">
      <c r="A33" s="89">
        <v>10</v>
      </c>
      <c r="B33" s="138" t="s">
        <v>65</v>
      </c>
      <c r="C33" s="287" t="s">
        <v>116</v>
      </c>
      <c r="D33" s="281" t="s">
        <v>115</v>
      </c>
      <c r="E33" s="77">
        <f t="shared" si="29"/>
        <v>23</v>
      </c>
      <c r="F33" s="78">
        <f t="shared" si="31"/>
        <v>0</v>
      </c>
      <c r="G33" s="78">
        <f t="shared" si="32"/>
        <v>0</v>
      </c>
      <c r="H33" s="78">
        <f t="shared" si="33"/>
        <v>0</v>
      </c>
      <c r="I33" s="63">
        <f t="shared" si="34"/>
        <v>15</v>
      </c>
      <c r="J33" s="63">
        <f t="shared" si="34"/>
        <v>8</v>
      </c>
      <c r="K33" s="78">
        <f t="shared" si="35"/>
        <v>0</v>
      </c>
      <c r="L33" s="78">
        <f t="shared" si="36"/>
        <v>0</v>
      </c>
      <c r="M33" s="78">
        <f t="shared" si="37"/>
        <v>0</v>
      </c>
      <c r="N33" s="78">
        <f t="shared" si="38"/>
        <v>0</v>
      </c>
      <c r="O33" s="64"/>
      <c r="P33" s="65"/>
      <c r="Q33" s="65"/>
      <c r="R33" s="65">
        <v>15</v>
      </c>
      <c r="S33" s="65">
        <v>8</v>
      </c>
      <c r="T33" s="65"/>
      <c r="U33" s="126"/>
      <c r="V33" s="80"/>
      <c r="W33" s="174"/>
      <c r="X33" s="122" t="s">
        <v>54</v>
      </c>
      <c r="Y33" s="123">
        <v>2</v>
      </c>
      <c r="Z33" s="82"/>
      <c r="AA33" s="65"/>
      <c r="AB33" s="65"/>
      <c r="AC33" s="65"/>
      <c r="AD33" s="65"/>
      <c r="AE33" s="65"/>
      <c r="AF33" s="65"/>
      <c r="AG33" s="65"/>
      <c r="AH33" s="83"/>
      <c r="AI33" s="122"/>
      <c r="AJ33" s="127"/>
      <c r="AK33" s="64"/>
      <c r="AL33" s="65"/>
      <c r="AM33" s="65"/>
      <c r="AN33" s="65"/>
      <c r="AO33" s="65"/>
      <c r="AP33" s="65"/>
      <c r="AQ33" s="65"/>
      <c r="AR33" s="65"/>
      <c r="AS33" s="83"/>
      <c r="AT33" s="122"/>
      <c r="AU33" s="127"/>
      <c r="AV33" s="64"/>
      <c r="AW33" s="65"/>
      <c r="AX33" s="65"/>
      <c r="AY33" s="65"/>
      <c r="AZ33" s="65"/>
      <c r="BA33" s="65"/>
      <c r="BB33" s="65"/>
      <c r="BC33" s="65"/>
      <c r="BD33" s="83"/>
      <c r="BE33" s="122"/>
      <c r="BF33" s="127"/>
      <c r="BG33" s="64"/>
      <c r="BH33" s="65"/>
      <c r="BI33" s="65"/>
      <c r="BJ33" s="65"/>
      <c r="BK33" s="65"/>
      <c r="BL33" s="65"/>
      <c r="BM33" s="65"/>
      <c r="BN33" s="65"/>
      <c r="BO33" s="83"/>
      <c r="BP33" s="122"/>
      <c r="BQ33" s="127"/>
      <c r="BR33" s="64"/>
      <c r="BS33" s="65"/>
      <c r="BT33" s="65"/>
      <c r="BU33" s="65"/>
      <c r="BV33" s="65"/>
      <c r="BW33" s="65"/>
      <c r="BX33" s="65"/>
      <c r="BY33" s="65"/>
      <c r="BZ33" s="83"/>
      <c r="CA33" s="122"/>
      <c r="CB33" s="129"/>
      <c r="CC33" s="64"/>
      <c r="CD33" s="65"/>
      <c r="CE33" s="65"/>
      <c r="CF33" s="65"/>
      <c r="CG33" s="65"/>
      <c r="CH33" s="65"/>
      <c r="CI33" s="65"/>
      <c r="CJ33" s="65"/>
      <c r="CK33" s="83"/>
      <c r="CL33" s="122"/>
      <c r="CM33" s="125"/>
      <c r="CN33" s="114">
        <f t="shared" si="39"/>
        <v>2</v>
      </c>
    </row>
    <row r="34" spans="1:92" s="10" customFormat="1" ht="16.5" customHeight="1">
      <c r="A34" s="12"/>
      <c r="B34" s="79"/>
      <c r="C34" s="79"/>
      <c r="D34" s="10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28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28"/>
    </row>
    <row r="35" spans="1:92" s="44" customFormat="1" ht="26.25" customHeight="1">
      <c r="A35" s="47" t="s">
        <v>17</v>
      </c>
      <c r="B35" s="73" t="s">
        <v>39</v>
      </c>
      <c r="C35" s="273"/>
      <c r="D35" s="274"/>
      <c r="E35" s="280">
        <f t="shared" ref="E35:W35" si="50">SUM(E36:E64)</f>
        <v>1520</v>
      </c>
      <c r="F35" s="104">
        <f t="shared" si="50"/>
        <v>674</v>
      </c>
      <c r="G35" s="104">
        <f t="shared" si="50"/>
        <v>123</v>
      </c>
      <c r="H35" s="104">
        <f t="shared" si="50"/>
        <v>0</v>
      </c>
      <c r="I35" s="104">
        <f t="shared" si="50"/>
        <v>238</v>
      </c>
      <c r="J35" s="104">
        <f t="shared" ref="J35" si="51">SUM(J36:J64)</f>
        <v>485</v>
      </c>
      <c r="K35" s="104">
        <f t="shared" si="50"/>
        <v>0</v>
      </c>
      <c r="L35" s="104">
        <f t="shared" si="50"/>
        <v>0</v>
      </c>
      <c r="M35" s="104">
        <f t="shared" si="50"/>
        <v>0</v>
      </c>
      <c r="N35" s="104">
        <f t="shared" si="50"/>
        <v>0</v>
      </c>
      <c r="O35" s="38">
        <f t="shared" si="50"/>
        <v>30</v>
      </c>
      <c r="P35" s="38">
        <f t="shared" si="50"/>
        <v>0</v>
      </c>
      <c r="Q35" s="38">
        <f t="shared" si="50"/>
        <v>0</v>
      </c>
      <c r="R35" s="38">
        <f t="shared" si="50"/>
        <v>30</v>
      </c>
      <c r="S35" s="38">
        <f t="shared" si="50"/>
        <v>0</v>
      </c>
      <c r="T35" s="38">
        <f t="shared" si="50"/>
        <v>0</v>
      </c>
      <c r="U35" s="38">
        <f t="shared" si="50"/>
        <v>0</v>
      </c>
      <c r="V35" s="38">
        <f t="shared" si="50"/>
        <v>0</v>
      </c>
      <c r="W35" s="38">
        <f t="shared" si="50"/>
        <v>0</v>
      </c>
      <c r="X35" s="43">
        <f>COUNTIF(X36:X64,"E")</f>
        <v>0</v>
      </c>
      <c r="Y35" s="43">
        <f t="shared" ref="Y35:AH35" si="52">SUM(Y36:Y64)</f>
        <v>5</v>
      </c>
      <c r="Z35" s="42">
        <f t="shared" si="52"/>
        <v>95</v>
      </c>
      <c r="AA35" s="42">
        <f t="shared" si="52"/>
        <v>15</v>
      </c>
      <c r="AB35" s="42">
        <f t="shared" si="52"/>
        <v>0</v>
      </c>
      <c r="AC35" s="42">
        <f t="shared" si="52"/>
        <v>85</v>
      </c>
      <c r="AD35" s="42">
        <f t="shared" si="52"/>
        <v>45</v>
      </c>
      <c r="AE35" s="42">
        <f t="shared" si="52"/>
        <v>0</v>
      </c>
      <c r="AF35" s="42">
        <f t="shared" si="52"/>
        <v>0</v>
      </c>
      <c r="AG35" s="42">
        <f t="shared" si="52"/>
        <v>0</v>
      </c>
      <c r="AH35" s="42">
        <f t="shared" si="52"/>
        <v>0</v>
      </c>
      <c r="AI35" s="43">
        <f>COUNTIF(AI36:AI64,"E")</f>
        <v>2</v>
      </c>
      <c r="AJ35" s="43">
        <f t="shared" ref="AJ35:AS35" si="53">SUM(AJ36:AJ64)</f>
        <v>20</v>
      </c>
      <c r="AK35" s="42">
        <f t="shared" si="53"/>
        <v>120</v>
      </c>
      <c r="AL35" s="42">
        <f t="shared" si="53"/>
        <v>15</v>
      </c>
      <c r="AM35" s="42">
        <f t="shared" si="53"/>
        <v>0</v>
      </c>
      <c r="AN35" s="42">
        <f t="shared" si="53"/>
        <v>30</v>
      </c>
      <c r="AO35" s="42">
        <f t="shared" si="53"/>
        <v>100</v>
      </c>
      <c r="AP35" s="42">
        <f t="shared" si="53"/>
        <v>0</v>
      </c>
      <c r="AQ35" s="42">
        <f t="shared" si="53"/>
        <v>0</v>
      </c>
      <c r="AR35" s="42">
        <f t="shared" si="53"/>
        <v>0</v>
      </c>
      <c r="AS35" s="42">
        <f t="shared" si="53"/>
        <v>0</v>
      </c>
      <c r="AT35" s="43">
        <f>COUNTIF(AT36:AT64,"E")</f>
        <v>3</v>
      </c>
      <c r="AU35" s="43">
        <f t="shared" ref="AU35:BD35" si="54">SUM(AU36:AU64)</f>
        <v>22</v>
      </c>
      <c r="AV35" s="42">
        <f t="shared" si="54"/>
        <v>175</v>
      </c>
      <c r="AW35" s="42">
        <f t="shared" si="54"/>
        <v>45</v>
      </c>
      <c r="AX35" s="42">
        <f t="shared" si="54"/>
        <v>0</v>
      </c>
      <c r="AY35" s="42">
        <f t="shared" si="54"/>
        <v>30</v>
      </c>
      <c r="AZ35" s="42">
        <f t="shared" si="54"/>
        <v>140</v>
      </c>
      <c r="BA35" s="42">
        <f t="shared" si="54"/>
        <v>0</v>
      </c>
      <c r="BB35" s="42">
        <f t="shared" si="54"/>
        <v>0</v>
      </c>
      <c r="BC35" s="42">
        <f t="shared" si="54"/>
        <v>0</v>
      </c>
      <c r="BD35" s="42">
        <f t="shared" si="54"/>
        <v>0</v>
      </c>
      <c r="BE35" s="43">
        <f>COUNTIF(BE36:BE64,"E")</f>
        <v>4</v>
      </c>
      <c r="BF35" s="43">
        <f t="shared" ref="BF35:BO35" si="55">SUM(BF36:BF64)</f>
        <v>26</v>
      </c>
      <c r="BG35" s="42">
        <f t="shared" si="55"/>
        <v>209</v>
      </c>
      <c r="BH35" s="42">
        <f t="shared" si="55"/>
        <v>33</v>
      </c>
      <c r="BI35" s="42">
        <f t="shared" si="55"/>
        <v>0</v>
      </c>
      <c r="BJ35" s="42">
        <f t="shared" si="55"/>
        <v>33</v>
      </c>
      <c r="BK35" s="42">
        <f t="shared" si="55"/>
        <v>185</v>
      </c>
      <c r="BL35" s="42">
        <f t="shared" si="55"/>
        <v>0</v>
      </c>
      <c r="BM35" s="42">
        <f t="shared" si="55"/>
        <v>0</v>
      </c>
      <c r="BN35" s="42">
        <f t="shared" si="55"/>
        <v>0</v>
      </c>
      <c r="BO35" s="42">
        <f t="shared" si="55"/>
        <v>0</v>
      </c>
      <c r="BP35" s="43">
        <f>COUNTIF(BP36:BP64,"E")</f>
        <v>4</v>
      </c>
      <c r="BQ35" s="43">
        <f t="shared" ref="BQ35:BZ35" si="56">SUM(BQ36:BQ64)</f>
        <v>28</v>
      </c>
      <c r="BR35" s="42">
        <f t="shared" si="56"/>
        <v>45</v>
      </c>
      <c r="BS35" s="42">
        <f t="shared" si="56"/>
        <v>15</v>
      </c>
      <c r="BT35" s="42">
        <f t="shared" si="56"/>
        <v>0</v>
      </c>
      <c r="BU35" s="42">
        <f t="shared" si="56"/>
        <v>30</v>
      </c>
      <c r="BV35" s="42">
        <f t="shared" si="56"/>
        <v>15</v>
      </c>
      <c r="BW35" s="42">
        <f t="shared" si="56"/>
        <v>0</v>
      </c>
      <c r="BX35" s="42">
        <f t="shared" si="56"/>
        <v>0</v>
      </c>
      <c r="BY35" s="42">
        <f t="shared" si="56"/>
        <v>0</v>
      </c>
      <c r="BZ35" s="42">
        <f t="shared" si="56"/>
        <v>0</v>
      </c>
      <c r="CA35" s="43">
        <f>COUNTIF(CA36:CA64,"E")</f>
        <v>0</v>
      </c>
      <c r="CB35" s="50">
        <f t="shared" ref="CB35:CK35" si="57">SUM(CB36:CB64)</f>
        <v>5</v>
      </c>
      <c r="CC35" s="42">
        <f t="shared" si="57"/>
        <v>0</v>
      </c>
      <c r="CD35" s="42">
        <f t="shared" si="57"/>
        <v>0</v>
      </c>
      <c r="CE35" s="42">
        <f t="shared" si="57"/>
        <v>0</v>
      </c>
      <c r="CF35" s="42">
        <f t="shared" si="57"/>
        <v>0</v>
      </c>
      <c r="CG35" s="42">
        <f t="shared" si="57"/>
        <v>0</v>
      </c>
      <c r="CH35" s="42">
        <f t="shared" si="57"/>
        <v>0</v>
      </c>
      <c r="CI35" s="42">
        <f t="shared" si="57"/>
        <v>0</v>
      </c>
      <c r="CJ35" s="42">
        <f t="shared" si="57"/>
        <v>0</v>
      </c>
      <c r="CK35" s="42">
        <f t="shared" si="57"/>
        <v>0</v>
      </c>
      <c r="CL35" s="43">
        <f>COUNTIF(CL36:CL64,"E")</f>
        <v>0</v>
      </c>
      <c r="CM35" s="115">
        <f>SUM(CM36:CM64)</f>
        <v>0</v>
      </c>
      <c r="CN35" s="116">
        <f>SUM(CN36:CN64)</f>
        <v>106</v>
      </c>
    </row>
    <row r="36" spans="1:92" s="10" customFormat="1">
      <c r="A36" s="87">
        <v>1</v>
      </c>
      <c r="B36" s="175" t="s">
        <v>67</v>
      </c>
      <c r="C36" s="290" t="s">
        <v>116</v>
      </c>
      <c r="D36" s="261"/>
      <c r="E36" s="62">
        <f t="shared" ref="E36:E64" si="58">SUM(F36:N36)</f>
        <v>30</v>
      </c>
      <c r="F36" s="63">
        <f t="shared" ref="F36:N36" si="59">SUM(O36+Z36+AK36+AV36+BG36+BR36+CC36)</f>
        <v>15</v>
      </c>
      <c r="G36" s="63">
        <f t="shared" si="59"/>
        <v>0</v>
      </c>
      <c r="H36" s="63">
        <f t="shared" si="59"/>
        <v>0</v>
      </c>
      <c r="I36" s="63">
        <f t="shared" si="59"/>
        <v>15</v>
      </c>
      <c r="J36" s="63">
        <f t="shared" si="59"/>
        <v>0</v>
      </c>
      <c r="K36" s="63">
        <f t="shared" si="59"/>
        <v>0</v>
      </c>
      <c r="L36" s="63">
        <f t="shared" si="59"/>
        <v>0</v>
      </c>
      <c r="M36" s="63">
        <f t="shared" si="59"/>
        <v>0</v>
      </c>
      <c r="N36" s="63">
        <f t="shared" si="59"/>
        <v>0</v>
      </c>
      <c r="O36" s="64">
        <v>15</v>
      </c>
      <c r="P36" s="65"/>
      <c r="Q36" s="65"/>
      <c r="R36" s="65">
        <v>15</v>
      </c>
      <c r="S36" s="65"/>
      <c r="T36" s="65"/>
      <c r="U36" s="65"/>
      <c r="V36" s="65"/>
      <c r="W36" s="66"/>
      <c r="X36" s="170" t="s">
        <v>54</v>
      </c>
      <c r="Y36" s="124">
        <v>2</v>
      </c>
      <c r="Z36" s="64"/>
      <c r="AA36" s="65"/>
      <c r="AB36" s="65"/>
      <c r="AC36" s="65"/>
      <c r="AD36" s="65"/>
      <c r="AE36" s="65"/>
      <c r="AF36" s="65"/>
      <c r="AG36" s="65"/>
      <c r="AH36" s="81"/>
      <c r="AI36" s="171"/>
      <c r="AJ36" s="124"/>
      <c r="AK36" s="64"/>
      <c r="AL36" s="65"/>
      <c r="AM36" s="65"/>
      <c r="AN36" s="65"/>
      <c r="AO36" s="65"/>
      <c r="AP36" s="65"/>
      <c r="AQ36" s="65"/>
      <c r="AR36" s="65"/>
      <c r="AS36" s="81"/>
      <c r="AT36" s="171"/>
      <c r="AU36" s="124"/>
      <c r="AV36" s="64"/>
      <c r="AW36" s="65"/>
      <c r="AX36" s="65"/>
      <c r="AY36" s="65"/>
      <c r="AZ36" s="65"/>
      <c r="BA36" s="65"/>
      <c r="BB36" s="65"/>
      <c r="BC36" s="65"/>
      <c r="BD36" s="81"/>
      <c r="BE36" s="171"/>
      <c r="BF36" s="124"/>
      <c r="BG36" s="64"/>
      <c r="BH36" s="65"/>
      <c r="BI36" s="65"/>
      <c r="BJ36" s="65"/>
      <c r="BK36" s="65"/>
      <c r="BL36" s="65"/>
      <c r="BM36" s="65"/>
      <c r="BN36" s="65"/>
      <c r="BO36" s="81"/>
      <c r="BP36" s="171"/>
      <c r="BQ36" s="124"/>
      <c r="BR36" s="64"/>
      <c r="BS36" s="65"/>
      <c r="BT36" s="65"/>
      <c r="BU36" s="65"/>
      <c r="BV36" s="65"/>
      <c r="BW36" s="65"/>
      <c r="BX36" s="65"/>
      <c r="BY36" s="65"/>
      <c r="BZ36" s="66"/>
      <c r="CA36" s="170"/>
      <c r="CB36" s="123"/>
      <c r="CC36" s="64"/>
      <c r="CD36" s="65"/>
      <c r="CE36" s="65"/>
      <c r="CF36" s="65"/>
      <c r="CG36" s="65"/>
      <c r="CH36" s="65"/>
      <c r="CI36" s="65"/>
      <c r="CJ36" s="65"/>
      <c r="CK36" s="81"/>
      <c r="CL36" s="171"/>
      <c r="CM36" s="125"/>
      <c r="CN36" s="114">
        <f>Y36+AJ36+AU36+BF36+BQ36+CB36+CM36</f>
        <v>2</v>
      </c>
    </row>
    <row r="37" spans="1:92" s="10" customFormat="1">
      <c r="A37" s="88">
        <v>2</v>
      </c>
      <c r="B37" s="120" t="s">
        <v>68</v>
      </c>
      <c r="C37" s="291" t="s">
        <v>116</v>
      </c>
      <c r="D37" s="262"/>
      <c r="E37" s="62">
        <f t="shared" si="58"/>
        <v>60</v>
      </c>
      <c r="F37" s="63">
        <f t="shared" ref="F37:F64" si="60">SUM(O37+Z37+AK37+AV37+BG37+BR37+CC37)</f>
        <v>30</v>
      </c>
      <c r="G37" s="63">
        <f t="shared" ref="G37:G64" si="61">SUM(P37+AA37+AL37+AW37+BH37+BS37+CD37)</f>
        <v>0</v>
      </c>
      <c r="H37" s="63">
        <f t="shared" ref="H37:H64" si="62">SUM(Q37+AB37+AM37+AX37+BI37+BT37+CE37)</f>
        <v>0</v>
      </c>
      <c r="I37" s="63">
        <f t="shared" ref="I37:J64" si="63">SUM(R37+AC37+AN37+AY37+BJ37+BU37+CF37)</f>
        <v>30</v>
      </c>
      <c r="J37" s="63">
        <f t="shared" si="63"/>
        <v>0</v>
      </c>
      <c r="K37" s="63">
        <f t="shared" ref="K37:K64" si="64">SUM(T37+AE37+AP37+BA37+BL37+BW37+CH37)</f>
        <v>0</v>
      </c>
      <c r="L37" s="63">
        <f t="shared" ref="L37:L64" si="65">SUM(U37+AF37+AQ37+BB37+BM37+BX37+CI37)</f>
        <v>0</v>
      </c>
      <c r="M37" s="63">
        <f t="shared" ref="M37:M64" si="66">SUM(V37+AG37+AR37+BC37+BN37+BY37+CJ37)</f>
        <v>0</v>
      </c>
      <c r="N37" s="63">
        <f t="shared" ref="N37:N64" si="67">SUM(W37+AH37+AS37+BD37+BO37+BZ37+CK37)</f>
        <v>0</v>
      </c>
      <c r="O37" s="64">
        <v>15</v>
      </c>
      <c r="P37" s="65"/>
      <c r="Q37" s="65"/>
      <c r="R37" s="65">
        <v>15</v>
      </c>
      <c r="S37" s="65"/>
      <c r="T37" s="65"/>
      <c r="U37" s="65"/>
      <c r="V37" s="65"/>
      <c r="W37" s="66"/>
      <c r="X37" s="170" t="s">
        <v>54</v>
      </c>
      <c r="Y37" s="123">
        <v>3</v>
      </c>
      <c r="Z37" s="64">
        <v>15</v>
      </c>
      <c r="AA37" s="65"/>
      <c r="AB37" s="65"/>
      <c r="AC37" s="65">
        <v>15</v>
      </c>
      <c r="AD37" s="65"/>
      <c r="AE37" s="65"/>
      <c r="AF37" s="65"/>
      <c r="AG37" s="65"/>
      <c r="AH37" s="66"/>
      <c r="AI37" s="170" t="s">
        <v>66</v>
      </c>
      <c r="AJ37" s="123">
        <v>3</v>
      </c>
      <c r="AK37" s="64"/>
      <c r="AL37" s="65"/>
      <c r="AM37" s="65"/>
      <c r="AN37" s="65"/>
      <c r="AO37" s="65"/>
      <c r="AP37" s="65"/>
      <c r="AQ37" s="65"/>
      <c r="AR37" s="65"/>
      <c r="AS37" s="81"/>
      <c r="AT37" s="171"/>
      <c r="AU37" s="124"/>
      <c r="AV37" s="64"/>
      <c r="AW37" s="65"/>
      <c r="AX37" s="65"/>
      <c r="AY37" s="65"/>
      <c r="AZ37" s="65"/>
      <c r="BA37" s="65"/>
      <c r="BB37" s="65"/>
      <c r="BC37" s="65"/>
      <c r="BD37" s="81"/>
      <c r="BE37" s="171"/>
      <c r="BF37" s="124"/>
      <c r="BG37" s="64"/>
      <c r="BH37" s="65"/>
      <c r="BI37" s="65"/>
      <c r="BJ37" s="65"/>
      <c r="BK37" s="65"/>
      <c r="BL37" s="65"/>
      <c r="BM37" s="65"/>
      <c r="BN37" s="65"/>
      <c r="BO37" s="81"/>
      <c r="BP37" s="171"/>
      <c r="BQ37" s="124"/>
      <c r="BR37" s="64"/>
      <c r="BS37" s="65"/>
      <c r="BT37" s="65"/>
      <c r="BU37" s="65"/>
      <c r="BV37" s="65"/>
      <c r="BW37" s="65"/>
      <c r="BX37" s="65"/>
      <c r="BY37" s="65"/>
      <c r="BZ37" s="66"/>
      <c r="CA37" s="170"/>
      <c r="CB37" s="123"/>
      <c r="CC37" s="64"/>
      <c r="CD37" s="65"/>
      <c r="CE37" s="65"/>
      <c r="CF37" s="65"/>
      <c r="CG37" s="65"/>
      <c r="CH37" s="65"/>
      <c r="CI37" s="65"/>
      <c r="CJ37" s="65"/>
      <c r="CK37" s="81"/>
      <c r="CL37" s="171"/>
      <c r="CM37" s="125"/>
      <c r="CN37" s="114">
        <f t="shared" ref="CN37:CN64" si="68">Y37+AJ37+AU37+BF37+BQ37+CB37+CM37</f>
        <v>6</v>
      </c>
    </row>
    <row r="38" spans="1:92" s="10" customFormat="1">
      <c r="A38" s="88">
        <v>3</v>
      </c>
      <c r="B38" s="176" t="s">
        <v>69</v>
      </c>
      <c r="C38" s="292" t="s">
        <v>116</v>
      </c>
      <c r="D38" s="263"/>
      <c r="E38" s="76">
        <f t="shared" si="58"/>
        <v>30</v>
      </c>
      <c r="F38" s="63">
        <f t="shared" si="60"/>
        <v>15</v>
      </c>
      <c r="G38" s="63">
        <f t="shared" si="61"/>
        <v>0</v>
      </c>
      <c r="H38" s="63">
        <f t="shared" si="62"/>
        <v>0</v>
      </c>
      <c r="I38" s="63">
        <f t="shared" si="63"/>
        <v>15</v>
      </c>
      <c r="J38" s="63">
        <f t="shared" si="63"/>
        <v>0</v>
      </c>
      <c r="K38" s="63">
        <f t="shared" si="64"/>
        <v>0</v>
      </c>
      <c r="L38" s="63">
        <f t="shared" si="65"/>
        <v>0</v>
      </c>
      <c r="M38" s="63">
        <f t="shared" si="66"/>
        <v>0</v>
      </c>
      <c r="N38" s="63">
        <f t="shared" si="67"/>
        <v>0</v>
      </c>
      <c r="O38" s="64"/>
      <c r="P38" s="65"/>
      <c r="Q38" s="65"/>
      <c r="R38" s="65"/>
      <c r="S38" s="65"/>
      <c r="T38" s="65"/>
      <c r="U38" s="65"/>
      <c r="V38" s="65"/>
      <c r="W38" s="66"/>
      <c r="X38" s="170"/>
      <c r="Y38" s="124"/>
      <c r="Z38" s="64"/>
      <c r="AA38" s="65"/>
      <c r="AB38" s="65"/>
      <c r="AC38" s="65"/>
      <c r="AD38" s="65"/>
      <c r="AE38" s="65"/>
      <c r="AF38" s="65"/>
      <c r="AG38" s="65"/>
      <c r="AH38" s="81"/>
      <c r="AI38" s="171"/>
      <c r="AJ38" s="124"/>
      <c r="AK38" s="64">
        <v>15</v>
      </c>
      <c r="AL38" s="65"/>
      <c r="AM38" s="65"/>
      <c r="AN38" s="65">
        <v>15</v>
      </c>
      <c r="AO38" s="65"/>
      <c r="AP38" s="65"/>
      <c r="AQ38" s="65"/>
      <c r="AR38" s="65"/>
      <c r="AS38" s="81"/>
      <c r="AT38" s="171" t="s">
        <v>54</v>
      </c>
      <c r="AU38" s="124">
        <v>3</v>
      </c>
      <c r="AV38" s="64"/>
      <c r="AW38" s="65"/>
      <c r="AX38" s="65"/>
      <c r="AY38" s="65"/>
      <c r="AZ38" s="65"/>
      <c r="BA38" s="65"/>
      <c r="BB38" s="65"/>
      <c r="BC38" s="65"/>
      <c r="BD38" s="81"/>
      <c r="BE38" s="171"/>
      <c r="BF38" s="124"/>
      <c r="BG38" s="64"/>
      <c r="BH38" s="65"/>
      <c r="BI38" s="65"/>
      <c r="BJ38" s="65"/>
      <c r="BK38" s="65"/>
      <c r="BL38" s="65"/>
      <c r="BM38" s="65"/>
      <c r="BN38" s="65"/>
      <c r="BO38" s="81"/>
      <c r="BP38" s="171"/>
      <c r="BQ38" s="124"/>
      <c r="BR38" s="64"/>
      <c r="BS38" s="65"/>
      <c r="BT38" s="65"/>
      <c r="BU38" s="65"/>
      <c r="BV38" s="65"/>
      <c r="BW38" s="65"/>
      <c r="BX38" s="65"/>
      <c r="BY38" s="65"/>
      <c r="BZ38" s="66"/>
      <c r="CA38" s="170"/>
      <c r="CB38" s="123"/>
      <c r="CC38" s="64"/>
      <c r="CD38" s="65"/>
      <c r="CE38" s="65"/>
      <c r="CF38" s="65"/>
      <c r="CG38" s="65"/>
      <c r="CH38" s="65"/>
      <c r="CI38" s="65"/>
      <c r="CJ38" s="65"/>
      <c r="CK38" s="81"/>
      <c r="CL38" s="171"/>
      <c r="CM38" s="125"/>
      <c r="CN38" s="114">
        <f t="shared" si="68"/>
        <v>3</v>
      </c>
    </row>
    <row r="39" spans="1:92" s="10" customFormat="1">
      <c r="A39" s="88">
        <v>4</v>
      </c>
      <c r="B39" s="176" t="s">
        <v>70</v>
      </c>
      <c r="C39" s="292" t="s">
        <v>116</v>
      </c>
      <c r="D39" s="263"/>
      <c r="E39" s="62">
        <f t="shared" si="58"/>
        <v>45</v>
      </c>
      <c r="F39" s="63">
        <f t="shared" si="60"/>
        <v>20</v>
      </c>
      <c r="G39" s="63">
        <f t="shared" si="61"/>
        <v>0</v>
      </c>
      <c r="H39" s="63">
        <f t="shared" si="62"/>
        <v>0</v>
      </c>
      <c r="I39" s="63">
        <f t="shared" si="63"/>
        <v>25</v>
      </c>
      <c r="J39" s="63">
        <f t="shared" si="63"/>
        <v>0</v>
      </c>
      <c r="K39" s="63">
        <f t="shared" si="64"/>
        <v>0</v>
      </c>
      <c r="L39" s="63">
        <f t="shared" si="65"/>
        <v>0</v>
      </c>
      <c r="M39" s="63">
        <f t="shared" si="66"/>
        <v>0</v>
      </c>
      <c r="N39" s="63">
        <f t="shared" si="67"/>
        <v>0</v>
      </c>
      <c r="O39" s="64"/>
      <c r="P39" s="65"/>
      <c r="Q39" s="65"/>
      <c r="R39" s="65"/>
      <c r="S39" s="65"/>
      <c r="T39" s="65"/>
      <c r="U39" s="65"/>
      <c r="V39" s="65"/>
      <c r="W39" s="66"/>
      <c r="X39" s="170"/>
      <c r="Y39" s="127"/>
      <c r="Z39" s="64">
        <v>20</v>
      </c>
      <c r="AA39" s="65"/>
      <c r="AB39" s="65"/>
      <c r="AC39" s="65">
        <v>25</v>
      </c>
      <c r="AD39" s="65"/>
      <c r="AE39" s="65"/>
      <c r="AF39" s="65"/>
      <c r="AG39" s="65"/>
      <c r="AH39" s="174"/>
      <c r="AI39" s="171" t="s">
        <v>54</v>
      </c>
      <c r="AJ39" s="127">
        <v>4</v>
      </c>
      <c r="AK39" s="64"/>
      <c r="AL39" s="65"/>
      <c r="AM39" s="65"/>
      <c r="AN39" s="65"/>
      <c r="AO39" s="65"/>
      <c r="AP39" s="65"/>
      <c r="AQ39" s="65"/>
      <c r="AR39" s="65"/>
      <c r="AS39" s="81"/>
      <c r="AT39" s="171"/>
      <c r="AU39" s="127"/>
      <c r="AV39" s="64"/>
      <c r="AW39" s="65"/>
      <c r="AX39" s="65"/>
      <c r="AY39" s="65"/>
      <c r="AZ39" s="65"/>
      <c r="BA39" s="65"/>
      <c r="BB39" s="65"/>
      <c r="BC39" s="65"/>
      <c r="BD39" s="174"/>
      <c r="BE39" s="171"/>
      <c r="BF39" s="127"/>
      <c r="BG39" s="187"/>
      <c r="BH39" s="188"/>
      <c r="BI39" s="188"/>
      <c r="BJ39" s="188"/>
      <c r="BK39" s="188"/>
      <c r="BL39" s="188"/>
      <c r="BM39" s="65"/>
      <c r="BN39" s="65"/>
      <c r="BO39" s="174"/>
      <c r="BP39" s="171"/>
      <c r="BQ39" s="127"/>
      <c r="BR39" s="64"/>
      <c r="BS39" s="65"/>
      <c r="BT39" s="65"/>
      <c r="BU39" s="65"/>
      <c r="BV39" s="65"/>
      <c r="BW39" s="65"/>
      <c r="BX39" s="65"/>
      <c r="BY39" s="65"/>
      <c r="BZ39" s="66"/>
      <c r="CA39" s="170"/>
      <c r="CB39" s="129"/>
      <c r="CC39" s="64"/>
      <c r="CD39" s="65"/>
      <c r="CE39" s="65"/>
      <c r="CF39" s="65"/>
      <c r="CG39" s="65"/>
      <c r="CH39" s="65"/>
      <c r="CI39" s="65"/>
      <c r="CJ39" s="65"/>
      <c r="CK39" s="174"/>
      <c r="CL39" s="171"/>
      <c r="CM39" s="130"/>
      <c r="CN39" s="114">
        <f t="shared" si="68"/>
        <v>4</v>
      </c>
    </row>
    <row r="40" spans="1:92" s="10" customFormat="1">
      <c r="A40" s="88">
        <v>5</v>
      </c>
      <c r="B40" s="177" t="s">
        <v>71</v>
      </c>
      <c r="C40" s="293" t="s">
        <v>116</v>
      </c>
      <c r="D40" s="265"/>
      <c r="E40" s="62">
        <f t="shared" si="58"/>
        <v>30</v>
      </c>
      <c r="F40" s="63">
        <f t="shared" si="60"/>
        <v>15</v>
      </c>
      <c r="G40" s="63">
        <f t="shared" si="61"/>
        <v>0</v>
      </c>
      <c r="H40" s="63">
        <f t="shared" si="62"/>
        <v>0</v>
      </c>
      <c r="I40" s="63">
        <f t="shared" si="63"/>
        <v>0</v>
      </c>
      <c r="J40" s="63">
        <f t="shared" si="63"/>
        <v>15</v>
      </c>
      <c r="K40" s="63">
        <f t="shared" si="64"/>
        <v>0</v>
      </c>
      <c r="L40" s="63">
        <f t="shared" si="65"/>
        <v>0</v>
      </c>
      <c r="M40" s="63">
        <f t="shared" si="66"/>
        <v>0</v>
      </c>
      <c r="N40" s="63">
        <f t="shared" si="67"/>
        <v>0</v>
      </c>
      <c r="O40" s="64"/>
      <c r="P40" s="65"/>
      <c r="Q40" s="65"/>
      <c r="R40" s="65"/>
      <c r="S40" s="65"/>
      <c r="T40" s="65"/>
      <c r="U40" s="65"/>
      <c r="V40" s="65"/>
      <c r="W40" s="81"/>
      <c r="X40" s="171"/>
      <c r="Y40" s="127"/>
      <c r="Z40" s="64"/>
      <c r="AA40" s="65"/>
      <c r="AB40" s="65"/>
      <c r="AC40" s="65"/>
      <c r="AD40" s="65"/>
      <c r="AE40" s="65"/>
      <c r="AF40" s="65"/>
      <c r="AG40" s="65"/>
      <c r="AH40" s="81"/>
      <c r="AI40" s="171"/>
      <c r="AJ40" s="127"/>
      <c r="AK40" s="64">
        <v>15</v>
      </c>
      <c r="AL40" s="65"/>
      <c r="AM40" s="65"/>
      <c r="AN40" s="65"/>
      <c r="AO40" s="65">
        <v>15</v>
      </c>
      <c r="AP40" s="65"/>
      <c r="AQ40" s="65"/>
      <c r="AR40" s="65"/>
      <c r="AS40" s="174"/>
      <c r="AT40" s="171" t="s">
        <v>54</v>
      </c>
      <c r="AU40" s="127">
        <v>2</v>
      </c>
      <c r="AV40" s="64"/>
      <c r="AW40" s="65"/>
      <c r="AX40" s="65"/>
      <c r="AY40" s="65"/>
      <c r="AZ40" s="65"/>
      <c r="BA40" s="65"/>
      <c r="BB40" s="65"/>
      <c r="BC40" s="65"/>
      <c r="BD40" s="81"/>
      <c r="BE40" s="171"/>
      <c r="BF40" s="127"/>
      <c r="BG40" s="187"/>
      <c r="BH40" s="188"/>
      <c r="BI40" s="188"/>
      <c r="BJ40" s="188"/>
      <c r="BK40" s="188"/>
      <c r="BL40" s="188"/>
      <c r="BM40" s="65"/>
      <c r="BN40" s="65"/>
      <c r="BO40" s="81"/>
      <c r="BP40" s="171"/>
      <c r="BQ40" s="127"/>
      <c r="BR40" s="64"/>
      <c r="BS40" s="65"/>
      <c r="BT40" s="65"/>
      <c r="BU40" s="65"/>
      <c r="BV40" s="65"/>
      <c r="BW40" s="65"/>
      <c r="BX40" s="65"/>
      <c r="BY40" s="65"/>
      <c r="BZ40" s="81"/>
      <c r="CA40" s="171"/>
      <c r="CB40" s="129"/>
      <c r="CC40" s="64"/>
      <c r="CD40" s="65"/>
      <c r="CE40" s="65"/>
      <c r="CF40" s="65"/>
      <c r="CG40" s="65"/>
      <c r="CH40" s="65"/>
      <c r="CI40" s="65"/>
      <c r="CJ40" s="65"/>
      <c r="CK40" s="81"/>
      <c r="CL40" s="171"/>
      <c r="CM40" s="130"/>
      <c r="CN40" s="114">
        <f t="shared" si="68"/>
        <v>2</v>
      </c>
    </row>
    <row r="41" spans="1:92" s="10" customFormat="1">
      <c r="A41" s="88">
        <v>6</v>
      </c>
      <c r="B41" s="177" t="s">
        <v>72</v>
      </c>
      <c r="C41" s="293" t="s">
        <v>116</v>
      </c>
      <c r="D41" s="265"/>
      <c r="E41" s="62">
        <f>SUM(F41:N41)</f>
        <v>105</v>
      </c>
      <c r="F41" s="63">
        <f t="shared" si="60"/>
        <v>45</v>
      </c>
      <c r="G41" s="63">
        <f t="shared" si="61"/>
        <v>15</v>
      </c>
      <c r="H41" s="63">
        <f t="shared" si="62"/>
        <v>0</v>
      </c>
      <c r="I41" s="63">
        <f t="shared" si="63"/>
        <v>15</v>
      </c>
      <c r="J41" s="63">
        <f t="shared" si="63"/>
        <v>30</v>
      </c>
      <c r="K41" s="63">
        <f t="shared" si="64"/>
        <v>0</v>
      </c>
      <c r="L41" s="63">
        <f t="shared" si="65"/>
        <v>0</v>
      </c>
      <c r="M41" s="63">
        <f t="shared" si="66"/>
        <v>0</v>
      </c>
      <c r="N41" s="63">
        <f t="shared" si="67"/>
        <v>0</v>
      </c>
      <c r="O41" s="64"/>
      <c r="P41" s="65"/>
      <c r="Q41" s="65"/>
      <c r="R41" s="65"/>
      <c r="S41" s="65"/>
      <c r="T41" s="65"/>
      <c r="U41" s="65"/>
      <c r="V41" s="65"/>
      <c r="W41" s="81"/>
      <c r="X41" s="171"/>
      <c r="Y41" s="127"/>
      <c r="Z41" s="64">
        <v>30</v>
      </c>
      <c r="AA41" s="65">
        <v>15</v>
      </c>
      <c r="AB41" s="65"/>
      <c r="AC41" s="65"/>
      <c r="AD41" s="65">
        <v>15</v>
      </c>
      <c r="AE41" s="65"/>
      <c r="AF41" s="65"/>
      <c r="AG41" s="65"/>
      <c r="AH41" s="81"/>
      <c r="AI41" s="171" t="s">
        <v>66</v>
      </c>
      <c r="AJ41" s="127">
        <v>5</v>
      </c>
      <c r="AK41" s="64">
        <v>15</v>
      </c>
      <c r="AL41" s="65"/>
      <c r="AM41" s="85"/>
      <c r="AN41" s="65">
        <v>15</v>
      </c>
      <c r="AO41" s="65">
        <v>15</v>
      </c>
      <c r="AP41" s="65"/>
      <c r="AQ41" s="65"/>
      <c r="AR41" s="65"/>
      <c r="AS41" s="81"/>
      <c r="AT41" s="171" t="s">
        <v>66</v>
      </c>
      <c r="AU41" s="127">
        <v>5</v>
      </c>
      <c r="AV41" s="64"/>
      <c r="AW41" s="65"/>
      <c r="AX41" s="65"/>
      <c r="AY41" s="65"/>
      <c r="AZ41" s="65"/>
      <c r="BA41" s="65"/>
      <c r="BB41" s="65"/>
      <c r="BC41" s="65"/>
      <c r="BD41" s="81"/>
      <c r="BE41" s="171"/>
      <c r="BF41" s="127"/>
      <c r="BG41" s="187"/>
      <c r="BH41" s="188"/>
      <c r="BI41" s="188"/>
      <c r="BJ41" s="188"/>
      <c r="BK41" s="188"/>
      <c r="BL41" s="188"/>
      <c r="BM41" s="65"/>
      <c r="BN41" s="65"/>
      <c r="BO41" s="81"/>
      <c r="BP41" s="171"/>
      <c r="BQ41" s="127"/>
      <c r="BR41" s="64"/>
      <c r="BS41" s="65"/>
      <c r="BT41" s="65"/>
      <c r="BU41" s="65"/>
      <c r="BV41" s="65"/>
      <c r="BW41" s="65"/>
      <c r="BX41" s="65"/>
      <c r="BY41" s="65"/>
      <c r="BZ41" s="81"/>
      <c r="CA41" s="171"/>
      <c r="CB41" s="129"/>
      <c r="CC41" s="64"/>
      <c r="CD41" s="65"/>
      <c r="CE41" s="65"/>
      <c r="CF41" s="65"/>
      <c r="CG41" s="65"/>
      <c r="CH41" s="65"/>
      <c r="CI41" s="65"/>
      <c r="CJ41" s="65"/>
      <c r="CK41" s="81"/>
      <c r="CL41" s="171"/>
      <c r="CM41" s="130"/>
      <c r="CN41" s="114">
        <f t="shared" si="68"/>
        <v>10</v>
      </c>
    </row>
    <row r="42" spans="1:92" s="10" customFormat="1">
      <c r="A42" s="88">
        <v>7</v>
      </c>
      <c r="B42" s="177" t="s">
        <v>73</v>
      </c>
      <c r="C42" s="293" t="s">
        <v>116</v>
      </c>
      <c r="D42" s="265"/>
      <c r="E42" s="62">
        <f t="shared" si="58"/>
        <v>105</v>
      </c>
      <c r="F42" s="63">
        <f t="shared" si="60"/>
        <v>45</v>
      </c>
      <c r="G42" s="63">
        <f t="shared" si="61"/>
        <v>30</v>
      </c>
      <c r="H42" s="63">
        <f t="shared" si="62"/>
        <v>0</v>
      </c>
      <c r="I42" s="63">
        <f t="shared" si="63"/>
        <v>0</v>
      </c>
      <c r="J42" s="63">
        <f t="shared" si="63"/>
        <v>30</v>
      </c>
      <c r="K42" s="63">
        <f t="shared" si="64"/>
        <v>0</v>
      </c>
      <c r="L42" s="63">
        <f t="shared" si="65"/>
        <v>0</v>
      </c>
      <c r="M42" s="63">
        <f t="shared" si="66"/>
        <v>0</v>
      </c>
      <c r="N42" s="63">
        <f t="shared" si="67"/>
        <v>0</v>
      </c>
      <c r="O42" s="64"/>
      <c r="P42" s="65"/>
      <c r="Q42" s="65"/>
      <c r="R42" s="65"/>
      <c r="S42" s="65"/>
      <c r="T42" s="65"/>
      <c r="U42" s="65"/>
      <c r="V42" s="65"/>
      <c r="W42" s="81"/>
      <c r="X42" s="171"/>
      <c r="Y42" s="127"/>
      <c r="Z42" s="64"/>
      <c r="AA42" s="65"/>
      <c r="AB42" s="65"/>
      <c r="AC42" s="65"/>
      <c r="AD42" s="65"/>
      <c r="AE42" s="65"/>
      <c r="AF42" s="65"/>
      <c r="AG42" s="65"/>
      <c r="AH42" s="81"/>
      <c r="AI42" s="171"/>
      <c r="AJ42" s="127"/>
      <c r="AK42" s="64">
        <v>30</v>
      </c>
      <c r="AL42" s="65">
        <v>15</v>
      </c>
      <c r="AM42" s="126"/>
      <c r="AN42" s="65"/>
      <c r="AO42" s="65">
        <v>15</v>
      </c>
      <c r="AP42" s="65"/>
      <c r="AQ42" s="65"/>
      <c r="AR42" s="65"/>
      <c r="AS42" s="81"/>
      <c r="AT42" s="171" t="s">
        <v>66</v>
      </c>
      <c r="AU42" s="127">
        <v>4</v>
      </c>
      <c r="AV42" s="64">
        <v>15</v>
      </c>
      <c r="AW42" s="65">
        <v>15</v>
      </c>
      <c r="AX42" s="65"/>
      <c r="AY42" s="65"/>
      <c r="AZ42" s="65">
        <v>15</v>
      </c>
      <c r="BA42" s="65"/>
      <c r="BB42" s="65"/>
      <c r="BC42" s="65"/>
      <c r="BD42" s="81"/>
      <c r="BE42" s="171" t="s">
        <v>66</v>
      </c>
      <c r="BF42" s="127">
        <v>4</v>
      </c>
      <c r="BG42" s="187"/>
      <c r="BH42" s="188"/>
      <c r="BI42" s="188"/>
      <c r="BJ42" s="188"/>
      <c r="BK42" s="188"/>
      <c r="BL42" s="188"/>
      <c r="BM42" s="65"/>
      <c r="BN42" s="65"/>
      <c r="BO42" s="81"/>
      <c r="BP42" s="171"/>
      <c r="BQ42" s="127"/>
      <c r="BR42" s="64"/>
      <c r="BS42" s="65"/>
      <c r="BT42" s="65"/>
      <c r="BU42" s="65"/>
      <c r="BV42" s="65"/>
      <c r="BW42" s="65"/>
      <c r="BX42" s="65"/>
      <c r="BY42" s="65"/>
      <c r="BZ42" s="81"/>
      <c r="CA42" s="171"/>
      <c r="CB42" s="129"/>
      <c r="CC42" s="64"/>
      <c r="CD42" s="65"/>
      <c r="CE42" s="65"/>
      <c r="CF42" s="65"/>
      <c r="CG42" s="65"/>
      <c r="CH42" s="65"/>
      <c r="CI42" s="65"/>
      <c r="CJ42" s="65"/>
      <c r="CK42" s="81"/>
      <c r="CL42" s="171"/>
      <c r="CM42" s="130"/>
      <c r="CN42" s="114">
        <f t="shared" si="68"/>
        <v>8</v>
      </c>
    </row>
    <row r="43" spans="1:92" s="10" customFormat="1">
      <c r="A43" s="88">
        <v>8</v>
      </c>
      <c r="B43" s="177" t="s">
        <v>74</v>
      </c>
      <c r="C43" s="293" t="s">
        <v>116</v>
      </c>
      <c r="D43" s="265"/>
      <c r="E43" s="62">
        <f t="shared" si="58"/>
        <v>45</v>
      </c>
      <c r="F43" s="63">
        <f t="shared" si="60"/>
        <v>15</v>
      </c>
      <c r="G43" s="63">
        <f t="shared" si="61"/>
        <v>0</v>
      </c>
      <c r="H43" s="63">
        <f t="shared" si="62"/>
        <v>0</v>
      </c>
      <c r="I43" s="63">
        <f t="shared" si="63"/>
        <v>30</v>
      </c>
      <c r="J43" s="63">
        <f t="shared" si="63"/>
        <v>0</v>
      </c>
      <c r="K43" s="63">
        <f t="shared" si="64"/>
        <v>0</v>
      </c>
      <c r="L43" s="63">
        <f t="shared" si="65"/>
        <v>0</v>
      </c>
      <c r="M43" s="63">
        <f t="shared" si="66"/>
        <v>0</v>
      </c>
      <c r="N43" s="63">
        <f t="shared" si="67"/>
        <v>0</v>
      </c>
      <c r="O43" s="64"/>
      <c r="P43" s="65"/>
      <c r="Q43" s="65"/>
      <c r="R43" s="65"/>
      <c r="S43" s="65"/>
      <c r="T43" s="65"/>
      <c r="U43" s="65"/>
      <c r="V43" s="65"/>
      <c r="W43" s="81"/>
      <c r="X43" s="171"/>
      <c r="Y43" s="127"/>
      <c r="Z43" s="64"/>
      <c r="AA43" s="65"/>
      <c r="AB43" s="65"/>
      <c r="AC43" s="65"/>
      <c r="AD43" s="65"/>
      <c r="AE43" s="65"/>
      <c r="AF43" s="65"/>
      <c r="AG43" s="65"/>
      <c r="AH43" s="81"/>
      <c r="AI43" s="171"/>
      <c r="AJ43" s="127"/>
      <c r="AK43" s="64"/>
      <c r="AL43" s="65"/>
      <c r="AM43" s="65"/>
      <c r="AN43" s="65"/>
      <c r="AO43" s="65"/>
      <c r="AP43" s="65"/>
      <c r="AQ43" s="65"/>
      <c r="AR43" s="65"/>
      <c r="AS43" s="81"/>
      <c r="AT43" s="171"/>
      <c r="AU43" s="127"/>
      <c r="AV43" s="64">
        <v>15</v>
      </c>
      <c r="AW43" s="65"/>
      <c r="AX43" s="65"/>
      <c r="AY43" s="65">
        <v>30</v>
      </c>
      <c r="AZ43" s="65"/>
      <c r="BA43" s="65"/>
      <c r="BB43" s="65"/>
      <c r="BC43" s="65"/>
      <c r="BD43" s="81"/>
      <c r="BE43" s="171" t="s">
        <v>66</v>
      </c>
      <c r="BF43" s="123">
        <v>3</v>
      </c>
      <c r="BG43" s="187"/>
      <c r="BH43" s="188"/>
      <c r="BI43" s="188"/>
      <c r="BJ43" s="188"/>
      <c r="BK43" s="188"/>
      <c r="BL43" s="188"/>
      <c r="BM43" s="65"/>
      <c r="BN43" s="65"/>
      <c r="BO43" s="81"/>
      <c r="BP43" s="171"/>
      <c r="BQ43" s="127"/>
      <c r="BR43" s="64"/>
      <c r="BS43" s="65"/>
      <c r="BT43" s="65"/>
      <c r="BU43" s="65"/>
      <c r="BV43" s="65"/>
      <c r="BW43" s="65"/>
      <c r="BX43" s="65"/>
      <c r="BY43" s="65"/>
      <c r="BZ43" s="81"/>
      <c r="CA43" s="171"/>
      <c r="CB43" s="129"/>
      <c r="CC43" s="64"/>
      <c r="CD43" s="65"/>
      <c r="CE43" s="65"/>
      <c r="CF43" s="65"/>
      <c r="CG43" s="65"/>
      <c r="CH43" s="65"/>
      <c r="CI43" s="65"/>
      <c r="CJ43" s="65"/>
      <c r="CK43" s="81"/>
      <c r="CL43" s="171"/>
      <c r="CM43" s="130"/>
      <c r="CN43" s="114">
        <f t="shared" si="68"/>
        <v>3</v>
      </c>
    </row>
    <row r="44" spans="1:92" s="10" customFormat="1">
      <c r="A44" s="88">
        <v>9</v>
      </c>
      <c r="B44" s="177" t="s">
        <v>75</v>
      </c>
      <c r="C44" s="293" t="s">
        <v>116</v>
      </c>
      <c r="D44" s="265"/>
      <c r="E44" s="62">
        <f t="shared" ref="E44:E62" si="69">SUM(F44:N44)</f>
        <v>45</v>
      </c>
      <c r="F44" s="63">
        <f t="shared" ref="F44:F62" si="70">SUM(O44+Z44+AK44+AV44+BG44+BR44+CC44)</f>
        <v>15</v>
      </c>
      <c r="G44" s="63">
        <f t="shared" ref="G44:G62" si="71">SUM(P44+AA44+AL44+AW44+BH44+BS44+CD44)</f>
        <v>0</v>
      </c>
      <c r="H44" s="63">
        <f t="shared" ref="H44:H62" si="72">SUM(Q44+AB44+AM44+AX44+BI44+BT44+CE44)</f>
        <v>0</v>
      </c>
      <c r="I44" s="63">
        <f t="shared" ref="I44:I62" si="73">SUM(R44+AC44+AN44+AY44+BJ44+BU44+CF44)</f>
        <v>0</v>
      </c>
      <c r="J44" s="63">
        <f t="shared" ref="J44:J62" si="74">SUM(S44+AD44+AO44+AZ44+BK44+BV44+CG44)</f>
        <v>30</v>
      </c>
      <c r="K44" s="63">
        <f t="shared" ref="K44:K62" si="75">SUM(T44+AE44+AP44+BA44+BL44+BW44+CH44)</f>
        <v>0</v>
      </c>
      <c r="L44" s="63">
        <f t="shared" ref="L44:L62" si="76">SUM(U44+AF44+AQ44+BB44+BM44+BX44+CI44)</f>
        <v>0</v>
      </c>
      <c r="M44" s="63">
        <f t="shared" ref="M44:M62" si="77">SUM(V44+AG44+AR44+BC44+BN44+BY44+CJ44)</f>
        <v>0</v>
      </c>
      <c r="N44" s="63">
        <f t="shared" ref="N44:N62" si="78">SUM(W44+AH44+AS44+BD44+BO44+BZ44+CK44)</f>
        <v>0</v>
      </c>
      <c r="O44" s="64"/>
      <c r="P44" s="65"/>
      <c r="Q44" s="65"/>
      <c r="R44" s="65"/>
      <c r="S44" s="65"/>
      <c r="T44" s="65"/>
      <c r="U44" s="65"/>
      <c r="V44" s="65"/>
      <c r="W44" s="81"/>
      <c r="X44" s="171"/>
      <c r="Y44" s="127"/>
      <c r="Z44" s="64"/>
      <c r="AA44" s="65"/>
      <c r="AB44" s="65"/>
      <c r="AC44" s="65"/>
      <c r="AD44" s="65"/>
      <c r="AE44" s="65"/>
      <c r="AF44" s="65"/>
      <c r="AG44" s="65"/>
      <c r="AH44" s="81"/>
      <c r="AI44" s="171"/>
      <c r="AJ44" s="127"/>
      <c r="AK44" s="64"/>
      <c r="AL44" s="65"/>
      <c r="AM44" s="65"/>
      <c r="AN44" s="65"/>
      <c r="AO44" s="65"/>
      <c r="AP44" s="65"/>
      <c r="AQ44" s="65"/>
      <c r="AR44" s="65"/>
      <c r="AS44" s="81"/>
      <c r="AT44" s="171"/>
      <c r="AU44" s="127"/>
      <c r="AV44" s="64"/>
      <c r="AW44" s="65"/>
      <c r="AX44" s="65"/>
      <c r="AY44" s="65"/>
      <c r="AZ44" s="65"/>
      <c r="BA44" s="65"/>
      <c r="BB44" s="65"/>
      <c r="BC44" s="65"/>
      <c r="BD44" s="81"/>
      <c r="BE44" s="171"/>
      <c r="BF44" s="127"/>
      <c r="BG44" s="64">
        <v>15</v>
      </c>
      <c r="BH44" s="65"/>
      <c r="BI44" s="65"/>
      <c r="BJ44" s="65"/>
      <c r="BK44" s="65">
        <v>30</v>
      </c>
      <c r="BL44" s="65"/>
      <c r="BM44" s="65"/>
      <c r="BN44" s="65"/>
      <c r="BO44" s="81"/>
      <c r="BP44" s="171" t="s">
        <v>66</v>
      </c>
      <c r="BQ44" s="127">
        <v>3</v>
      </c>
      <c r="BR44" s="189"/>
      <c r="BS44" s="173"/>
      <c r="BT44" s="173"/>
      <c r="BU44" s="173"/>
      <c r="BV44" s="173"/>
      <c r="BW44" s="173"/>
      <c r="BX44" s="173"/>
      <c r="BY44" s="173"/>
      <c r="BZ44" s="190"/>
      <c r="CA44" s="191"/>
      <c r="CB44" s="192"/>
      <c r="CC44" s="64"/>
      <c r="CD44" s="65"/>
      <c r="CE44" s="65"/>
      <c r="CF44" s="65"/>
      <c r="CG44" s="65"/>
      <c r="CH44" s="65"/>
      <c r="CI44" s="65"/>
      <c r="CJ44" s="65"/>
      <c r="CK44" s="81"/>
      <c r="CL44" s="171"/>
      <c r="CM44" s="130"/>
      <c r="CN44" s="114">
        <f t="shared" si="68"/>
        <v>3</v>
      </c>
    </row>
    <row r="45" spans="1:92" s="10" customFormat="1">
      <c r="A45" s="88">
        <v>10</v>
      </c>
      <c r="B45" s="177" t="s">
        <v>76</v>
      </c>
      <c r="C45" s="293" t="s">
        <v>116</v>
      </c>
      <c r="D45" s="265"/>
      <c r="E45" s="62">
        <f t="shared" si="69"/>
        <v>45</v>
      </c>
      <c r="F45" s="63">
        <f t="shared" si="70"/>
        <v>0</v>
      </c>
      <c r="G45" s="63">
        <f t="shared" si="71"/>
        <v>0</v>
      </c>
      <c r="H45" s="63">
        <f t="shared" si="72"/>
        <v>0</v>
      </c>
      <c r="I45" s="63">
        <f t="shared" si="73"/>
        <v>45</v>
      </c>
      <c r="J45" s="63">
        <f t="shared" si="74"/>
        <v>0</v>
      </c>
      <c r="K45" s="63">
        <f t="shared" si="75"/>
        <v>0</v>
      </c>
      <c r="L45" s="63">
        <f t="shared" si="76"/>
        <v>0</v>
      </c>
      <c r="M45" s="63">
        <f t="shared" si="77"/>
        <v>0</v>
      </c>
      <c r="N45" s="63">
        <f t="shared" si="78"/>
        <v>0</v>
      </c>
      <c r="O45" s="64"/>
      <c r="P45" s="65"/>
      <c r="Q45" s="65"/>
      <c r="R45" s="65"/>
      <c r="S45" s="65"/>
      <c r="T45" s="65"/>
      <c r="U45" s="65"/>
      <c r="V45" s="65"/>
      <c r="W45" s="81"/>
      <c r="X45" s="171"/>
      <c r="Y45" s="127"/>
      <c r="Z45" s="64"/>
      <c r="AA45" s="65"/>
      <c r="AB45" s="65"/>
      <c r="AC45" s="65">
        <v>45</v>
      </c>
      <c r="AD45" s="65"/>
      <c r="AE45" s="65"/>
      <c r="AF45" s="65"/>
      <c r="AG45" s="65"/>
      <c r="AH45" s="81"/>
      <c r="AI45" s="171" t="s">
        <v>54</v>
      </c>
      <c r="AJ45" s="127">
        <v>3</v>
      </c>
      <c r="AK45" s="64"/>
      <c r="AL45" s="65"/>
      <c r="AM45" s="65"/>
      <c r="AN45" s="65"/>
      <c r="AO45" s="65"/>
      <c r="AP45" s="65"/>
      <c r="AQ45" s="65"/>
      <c r="AR45" s="65"/>
      <c r="AS45" s="81"/>
      <c r="AT45" s="171"/>
      <c r="AU45" s="127"/>
      <c r="AV45" s="64"/>
      <c r="AW45" s="65"/>
      <c r="AX45" s="65"/>
      <c r="AY45" s="65"/>
      <c r="AZ45" s="65"/>
      <c r="BA45" s="65"/>
      <c r="BB45" s="65"/>
      <c r="BC45" s="65"/>
      <c r="BD45" s="81"/>
      <c r="BE45" s="171"/>
      <c r="BF45" s="127"/>
      <c r="BG45" s="64"/>
      <c r="BH45" s="65"/>
      <c r="BI45" s="65"/>
      <c r="BJ45" s="65"/>
      <c r="BK45" s="65"/>
      <c r="BL45" s="65"/>
      <c r="BM45" s="65"/>
      <c r="BN45" s="65"/>
      <c r="BO45" s="81"/>
      <c r="BP45" s="171"/>
      <c r="BQ45" s="127"/>
      <c r="BR45" s="64"/>
      <c r="BS45" s="65"/>
      <c r="BT45" s="65"/>
      <c r="BU45" s="65"/>
      <c r="BV45" s="65"/>
      <c r="BW45" s="65"/>
      <c r="BX45" s="65"/>
      <c r="BY45" s="65"/>
      <c r="BZ45" s="81"/>
      <c r="CA45" s="171"/>
      <c r="CB45" s="129"/>
      <c r="CC45" s="64"/>
      <c r="CD45" s="65"/>
      <c r="CE45" s="65"/>
      <c r="CF45" s="65"/>
      <c r="CG45" s="65"/>
      <c r="CH45" s="65"/>
      <c r="CI45" s="65"/>
      <c r="CJ45" s="65"/>
      <c r="CK45" s="81"/>
      <c r="CL45" s="171"/>
      <c r="CM45" s="130"/>
      <c r="CN45" s="114">
        <f t="shared" si="68"/>
        <v>3</v>
      </c>
    </row>
    <row r="46" spans="1:92" s="10" customFormat="1">
      <c r="A46" s="88">
        <v>11</v>
      </c>
      <c r="B46" s="177" t="s">
        <v>77</v>
      </c>
      <c r="C46" s="293" t="s">
        <v>116</v>
      </c>
      <c r="D46" s="265"/>
      <c r="E46" s="62">
        <f t="shared" si="69"/>
        <v>120</v>
      </c>
      <c r="F46" s="63">
        <f t="shared" si="70"/>
        <v>60</v>
      </c>
      <c r="G46" s="63">
        <f t="shared" si="71"/>
        <v>0</v>
      </c>
      <c r="H46" s="63">
        <f t="shared" si="72"/>
        <v>0</v>
      </c>
      <c r="I46" s="63">
        <f t="shared" si="73"/>
        <v>0</v>
      </c>
      <c r="J46" s="63">
        <f t="shared" si="74"/>
        <v>60</v>
      </c>
      <c r="K46" s="63">
        <f t="shared" si="75"/>
        <v>0</v>
      </c>
      <c r="L46" s="63">
        <f t="shared" si="76"/>
        <v>0</v>
      </c>
      <c r="M46" s="63">
        <f t="shared" si="77"/>
        <v>0</v>
      </c>
      <c r="N46" s="63">
        <f t="shared" si="78"/>
        <v>0</v>
      </c>
      <c r="O46" s="64"/>
      <c r="P46" s="65"/>
      <c r="Q46" s="65"/>
      <c r="R46" s="65"/>
      <c r="S46" s="65"/>
      <c r="T46" s="65"/>
      <c r="U46" s="65"/>
      <c r="V46" s="65"/>
      <c r="W46" s="81"/>
      <c r="X46" s="171"/>
      <c r="Y46" s="127"/>
      <c r="Z46" s="64">
        <v>30</v>
      </c>
      <c r="AA46" s="65"/>
      <c r="AB46" s="65"/>
      <c r="AC46" s="65"/>
      <c r="AD46" s="65">
        <v>30</v>
      </c>
      <c r="AE46" s="65"/>
      <c r="AF46" s="65"/>
      <c r="AG46" s="65"/>
      <c r="AH46" s="81"/>
      <c r="AI46" s="171" t="s">
        <v>54</v>
      </c>
      <c r="AJ46" s="127">
        <v>5</v>
      </c>
      <c r="AK46" s="64">
        <v>30</v>
      </c>
      <c r="AL46" s="65"/>
      <c r="AM46" s="65"/>
      <c r="AN46" s="65"/>
      <c r="AO46" s="65">
        <v>30</v>
      </c>
      <c r="AP46" s="65"/>
      <c r="AQ46" s="65"/>
      <c r="AR46" s="65"/>
      <c r="AS46" s="81"/>
      <c r="AT46" s="171" t="s">
        <v>66</v>
      </c>
      <c r="AU46" s="127">
        <v>5</v>
      </c>
      <c r="AV46" s="64"/>
      <c r="AW46" s="65"/>
      <c r="AX46" s="65"/>
      <c r="AY46" s="65"/>
      <c r="AZ46" s="65"/>
      <c r="BA46" s="65"/>
      <c r="BB46" s="65"/>
      <c r="BC46" s="65"/>
      <c r="BD46" s="81"/>
      <c r="BE46" s="171"/>
      <c r="BF46" s="127"/>
      <c r="BG46" s="64"/>
      <c r="BH46" s="65"/>
      <c r="BI46" s="65"/>
      <c r="BJ46" s="65"/>
      <c r="BK46" s="65"/>
      <c r="BL46" s="65"/>
      <c r="BM46" s="65"/>
      <c r="BN46" s="65"/>
      <c r="BO46" s="81"/>
      <c r="BP46" s="171"/>
      <c r="BQ46" s="127"/>
      <c r="BR46" s="64"/>
      <c r="BS46" s="65"/>
      <c r="BT46" s="65"/>
      <c r="BU46" s="65"/>
      <c r="BV46" s="65"/>
      <c r="BW46" s="65"/>
      <c r="BX46" s="65"/>
      <c r="BY46" s="65"/>
      <c r="BZ46" s="81"/>
      <c r="CA46" s="171"/>
      <c r="CB46" s="129"/>
      <c r="CC46" s="64"/>
      <c r="CD46" s="65"/>
      <c r="CE46" s="65"/>
      <c r="CF46" s="65"/>
      <c r="CG46" s="65"/>
      <c r="CH46" s="65"/>
      <c r="CI46" s="65"/>
      <c r="CJ46" s="65"/>
      <c r="CK46" s="81"/>
      <c r="CL46" s="171"/>
      <c r="CM46" s="130"/>
      <c r="CN46" s="114">
        <f t="shared" si="68"/>
        <v>10</v>
      </c>
    </row>
    <row r="47" spans="1:92" s="10" customFormat="1">
      <c r="A47" s="88">
        <v>12</v>
      </c>
      <c r="B47" s="177" t="s">
        <v>78</v>
      </c>
      <c r="C47" s="293" t="s">
        <v>116</v>
      </c>
      <c r="D47" s="265"/>
      <c r="E47" s="62">
        <f t="shared" si="69"/>
        <v>30</v>
      </c>
      <c r="F47" s="63">
        <f t="shared" si="70"/>
        <v>10</v>
      </c>
      <c r="G47" s="63">
        <f t="shared" si="71"/>
        <v>0</v>
      </c>
      <c r="H47" s="63">
        <f t="shared" si="72"/>
        <v>0</v>
      </c>
      <c r="I47" s="63">
        <f t="shared" si="73"/>
        <v>0</v>
      </c>
      <c r="J47" s="63">
        <f t="shared" si="74"/>
        <v>20</v>
      </c>
      <c r="K47" s="63">
        <f t="shared" si="75"/>
        <v>0</v>
      </c>
      <c r="L47" s="63">
        <f t="shared" si="76"/>
        <v>0</v>
      </c>
      <c r="M47" s="63">
        <f t="shared" si="77"/>
        <v>0</v>
      </c>
      <c r="N47" s="63">
        <f t="shared" si="78"/>
        <v>0</v>
      </c>
      <c r="O47" s="64"/>
      <c r="P47" s="65"/>
      <c r="Q47" s="65"/>
      <c r="R47" s="65"/>
      <c r="S47" s="65"/>
      <c r="T47" s="65"/>
      <c r="U47" s="65"/>
      <c r="V47" s="65"/>
      <c r="W47" s="81"/>
      <c r="X47" s="171"/>
      <c r="Y47" s="127"/>
      <c r="Z47" s="64"/>
      <c r="AA47" s="65"/>
      <c r="AB47" s="65"/>
      <c r="AC47" s="65"/>
      <c r="AD47" s="65"/>
      <c r="AE47" s="65"/>
      <c r="AF47" s="65"/>
      <c r="AG47" s="65"/>
      <c r="AH47" s="81"/>
      <c r="AI47" s="171"/>
      <c r="AJ47" s="127"/>
      <c r="AK47" s="64"/>
      <c r="AL47" s="65"/>
      <c r="AM47" s="65"/>
      <c r="AN47" s="65"/>
      <c r="AO47" s="65"/>
      <c r="AP47" s="65"/>
      <c r="AQ47" s="65"/>
      <c r="AR47" s="65"/>
      <c r="AS47" s="81"/>
      <c r="AT47" s="171"/>
      <c r="AU47" s="127"/>
      <c r="AV47" s="64">
        <v>10</v>
      </c>
      <c r="AW47" s="65"/>
      <c r="AX47" s="65"/>
      <c r="AY47" s="65"/>
      <c r="AZ47" s="65">
        <v>20</v>
      </c>
      <c r="BA47" s="65"/>
      <c r="BB47" s="65"/>
      <c r="BC47" s="65"/>
      <c r="BD47" s="81"/>
      <c r="BE47" s="171" t="s">
        <v>54</v>
      </c>
      <c r="BF47" s="127">
        <v>2</v>
      </c>
      <c r="BG47" s="64"/>
      <c r="BH47" s="65"/>
      <c r="BI47" s="65"/>
      <c r="BJ47" s="65"/>
      <c r="BK47" s="65"/>
      <c r="BL47" s="65"/>
      <c r="BM47" s="65"/>
      <c r="BN47" s="65"/>
      <c r="BO47" s="81"/>
      <c r="BP47" s="171"/>
      <c r="BQ47" s="127"/>
      <c r="BR47" s="64"/>
      <c r="BS47" s="65"/>
      <c r="BT47" s="65"/>
      <c r="BU47" s="65"/>
      <c r="BV47" s="65"/>
      <c r="BW47" s="65"/>
      <c r="BX47" s="65"/>
      <c r="BY47" s="65"/>
      <c r="BZ47" s="81"/>
      <c r="CA47" s="171"/>
      <c r="CB47" s="129"/>
      <c r="CC47" s="64"/>
      <c r="CD47" s="65"/>
      <c r="CE47" s="65"/>
      <c r="CF47" s="65"/>
      <c r="CG47" s="65"/>
      <c r="CH47" s="65"/>
      <c r="CI47" s="65"/>
      <c r="CJ47" s="65"/>
      <c r="CK47" s="81"/>
      <c r="CL47" s="171"/>
      <c r="CM47" s="130"/>
      <c r="CN47" s="114">
        <f t="shared" si="68"/>
        <v>2</v>
      </c>
    </row>
    <row r="48" spans="1:92" s="10" customFormat="1">
      <c r="A48" s="88">
        <v>13</v>
      </c>
      <c r="B48" s="177" t="s">
        <v>79</v>
      </c>
      <c r="C48" s="293" t="s">
        <v>116</v>
      </c>
      <c r="D48" s="265"/>
      <c r="E48" s="62">
        <f t="shared" si="69"/>
        <v>45</v>
      </c>
      <c r="F48" s="63">
        <f t="shared" si="70"/>
        <v>21</v>
      </c>
      <c r="G48" s="63">
        <f t="shared" si="71"/>
        <v>0</v>
      </c>
      <c r="H48" s="63">
        <f t="shared" si="72"/>
        <v>0</v>
      </c>
      <c r="I48" s="63">
        <f t="shared" si="73"/>
        <v>9</v>
      </c>
      <c r="J48" s="63">
        <f t="shared" si="74"/>
        <v>15</v>
      </c>
      <c r="K48" s="63">
        <f t="shared" si="75"/>
        <v>0</v>
      </c>
      <c r="L48" s="63">
        <f t="shared" si="76"/>
        <v>0</v>
      </c>
      <c r="M48" s="63">
        <f t="shared" si="77"/>
        <v>0</v>
      </c>
      <c r="N48" s="63">
        <f t="shared" si="78"/>
        <v>0</v>
      </c>
      <c r="O48" s="64"/>
      <c r="P48" s="65"/>
      <c r="Q48" s="65"/>
      <c r="R48" s="65"/>
      <c r="S48" s="65"/>
      <c r="T48" s="65"/>
      <c r="U48" s="65"/>
      <c r="V48" s="65"/>
      <c r="W48" s="81"/>
      <c r="X48" s="171"/>
      <c r="Y48" s="127"/>
      <c r="Z48" s="64"/>
      <c r="AA48" s="65"/>
      <c r="AB48" s="65"/>
      <c r="AC48" s="65"/>
      <c r="AD48" s="65"/>
      <c r="AE48" s="65"/>
      <c r="AF48" s="65"/>
      <c r="AG48" s="65"/>
      <c r="AH48" s="81"/>
      <c r="AI48" s="171"/>
      <c r="AJ48" s="127"/>
      <c r="AK48" s="64"/>
      <c r="AL48" s="65"/>
      <c r="AM48" s="65"/>
      <c r="AN48" s="65"/>
      <c r="AO48" s="65"/>
      <c r="AP48" s="65"/>
      <c r="AQ48" s="65"/>
      <c r="AR48" s="65"/>
      <c r="AS48" s="81"/>
      <c r="AT48" s="171"/>
      <c r="AU48" s="127"/>
      <c r="AV48" s="193"/>
      <c r="AW48" s="194"/>
      <c r="AX48" s="65"/>
      <c r="AY48" s="65"/>
      <c r="AZ48" s="65"/>
      <c r="BA48" s="65"/>
      <c r="BB48" s="65"/>
      <c r="BC48" s="65"/>
      <c r="BD48" s="81"/>
      <c r="BE48" s="171"/>
      <c r="BF48" s="127"/>
      <c r="BG48" s="64">
        <v>21</v>
      </c>
      <c r="BH48" s="65"/>
      <c r="BI48" s="65"/>
      <c r="BJ48" s="65">
        <v>9</v>
      </c>
      <c r="BK48" s="65">
        <v>15</v>
      </c>
      <c r="BL48" s="65"/>
      <c r="BM48" s="65"/>
      <c r="BN48" s="65"/>
      <c r="BO48" s="81"/>
      <c r="BP48" s="171" t="s">
        <v>54</v>
      </c>
      <c r="BQ48" s="127">
        <v>3</v>
      </c>
      <c r="BR48" s="64"/>
      <c r="BS48" s="65"/>
      <c r="BT48" s="65"/>
      <c r="BU48" s="65"/>
      <c r="BV48" s="65"/>
      <c r="BW48" s="65"/>
      <c r="BX48" s="65"/>
      <c r="BY48" s="65"/>
      <c r="BZ48" s="81"/>
      <c r="CA48" s="171"/>
      <c r="CB48" s="129"/>
      <c r="CC48" s="64"/>
      <c r="CD48" s="65"/>
      <c r="CE48" s="65"/>
      <c r="CF48" s="65"/>
      <c r="CG48" s="65"/>
      <c r="CH48" s="65"/>
      <c r="CI48" s="65"/>
      <c r="CJ48" s="65"/>
      <c r="CK48" s="81"/>
      <c r="CL48" s="171"/>
      <c r="CM48" s="130"/>
      <c r="CN48" s="114">
        <f t="shared" si="68"/>
        <v>3</v>
      </c>
    </row>
    <row r="49" spans="1:92" s="10" customFormat="1">
      <c r="A49" s="88">
        <v>14</v>
      </c>
      <c r="B49" s="177" t="s">
        <v>80</v>
      </c>
      <c r="C49" s="293" t="s">
        <v>116</v>
      </c>
      <c r="D49" s="265"/>
      <c r="E49" s="62">
        <f t="shared" si="69"/>
        <v>40</v>
      </c>
      <c r="F49" s="63">
        <f t="shared" si="70"/>
        <v>15</v>
      </c>
      <c r="G49" s="63">
        <f t="shared" si="71"/>
        <v>0</v>
      </c>
      <c r="H49" s="63">
        <f t="shared" si="72"/>
        <v>0</v>
      </c>
      <c r="I49" s="63">
        <f t="shared" si="73"/>
        <v>0</v>
      </c>
      <c r="J49" s="63">
        <f t="shared" si="74"/>
        <v>25</v>
      </c>
      <c r="K49" s="63">
        <f t="shared" si="75"/>
        <v>0</v>
      </c>
      <c r="L49" s="63">
        <f t="shared" si="76"/>
        <v>0</v>
      </c>
      <c r="M49" s="63">
        <f t="shared" si="77"/>
        <v>0</v>
      </c>
      <c r="N49" s="63">
        <f t="shared" si="78"/>
        <v>0</v>
      </c>
      <c r="O49" s="64"/>
      <c r="P49" s="65"/>
      <c r="Q49" s="65"/>
      <c r="R49" s="65"/>
      <c r="S49" s="65"/>
      <c r="T49" s="65"/>
      <c r="U49" s="65"/>
      <c r="V49" s="65"/>
      <c r="W49" s="81"/>
      <c r="X49" s="171"/>
      <c r="Y49" s="127"/>
      <c r="Z49" s="64"/>
      <c r="AA49" s="65"/>
      <c r="AB49" s="65"/>
      <c r="AC49" s="65"/>
      <c r="AD49" s="65"/>
      <c r="AE49" s="65"/>
      <c r="AF49" s="65"/>
      <c r="AG49" s="65"/>
      <c r="AH49" s="81"/>
      <c r="AI49" s="171"/>
      <c r="AJ49" s="127"/>
      <c r="AK49" s="64">
        <v>15</v>
      </c>
      <c r="AL49" s="65"/>
      <c r="AM49" s="65"/>
      <c r="AN49" s="65"/>
      <c r="AO49" s="65">
        <v>25</v>
      </c>
      <c r="AP49" s="65"/>
      <c r="AQ49" s="65"/>
      <c r="AR49" s="65"/>
      <c r="AS49" s="81"/>
      <c r="AT49" s="171" t="s">
        <v>54</v>
      </c>
      <c r="AU49" s="127">
        <v>3</v>
      </c>
      <c r="AV49" s="64"/>
      <c r="AW49" s="65"/>
      <c r="AX49" s="65"/>
      <c r="AY49" s="65"/>
      <c r="AZ49" s="65"/>
      <c r="BA49" s="65"/>
      <c r="BB49" s="65"/>
      <c r="BC49" s="65"/>
      <c r="BD49" s="81"/>
      <c r="BE49" s="171"/>
      <c r="BF49" s="127"/>
      <c r="BG49" s="64"/>
      <c r="BH49" s="65"/>
      <c r="BI49" s="65"/>
      <c r="BJ49" s="65"/>
      <c r="BK49" s="65"/>
      <c r="BL49" s="65"/>
      <c r="BM49" s="65"/>
      <c r="BN49" s="65"/>
      <c r="BO49" s="81"/>
      <c r="BP49" s="171"/>
      <c r="BQ49" s="129"/>
      <c r="BR49" s="64"/>
      <c r="BS49" s="65"/>
      <c r="BT49" s="65"/>
      <c r="BU49" s="65"/>
      <c r="BV49" s="65"/>
      <c r="BW49" s="65"/>
      <c r="BX49" s="65"/>
      <c r="BY49" s="65"/>
      <c r="BZ49" s="81"/>
      <c r="CA49" s="171"/>
      <c r="CB49" s="129"/>
      <c r="CC49" s="64"/>
      <c r="CD49" s="65"/>
      <c r="CE49" s="65"/>
      <c r="CF49" s="65"/>
      <c r="CG49" s="65"/>
      <c r="CH49" s="65"/>
      <c r="CI49" s="65"/>
      <c r="CJ49" s="65"/>
      <c r="CK49" s="81"/>
      <c r="CL49" s="171"/>
      <c r="CM49" s="130"/>
      <c r="CN49" s="114">
        <f t="shared" si="68"/>
        <v>3</v>
      </c>
    </row>
    <row r="50" spans="1:92" s="10" customFormat="1">
      <c r="A50" s="88">
        <v>15</v>
      </c>
      <c r="B50" s="177" t="s">
        <v>81</v>
      </c>
      <c r="C50" s="293" t="s">
        <v>116</v>
      </c>
      <c r="D50" s="265"/>
      <c r="E50" s="62">
        <f t="shared" si="69"/>
        <v>30</v>
      </c>
      <c r="F50" s="63">
        <f t="shared" si="70"/>
        <v>15</v>
      </c>
      <c r="G50" s="63">
        <f t="shared" si="71"/>
        <v>0</v>
      </c>
      <c r="H50" s="63">
        <f t="shared" si="72"/>
        <v>0</v>
      </c>
      <c r="I50" s="63">
        <f t="shared" si="73"/>
        <v>0</v>
      </c>
      <c r="J50" s="63">
        <f t="shared" si="74"/>
        <v>15</v>
      </c>
      <c r="K50" s="63">
        <f t="shared" si="75"/>
        <v>0</v>
      </c>
      <c r="L50" s="63">
        <f t="shared" si="76"/>
        <v>0</v>
      </c>
      <c r="M50" s="63">
        <f t="shared" si="77"/>
        <v>0</v>
      </c>
      <c r="N50" s="63">
        <f t="shared" si="78"/>
        <v>0</v>
      </c>
      <c r="O50" s="64"/>
      <c r="P50" s="65"/>
      <c r="Q50" s="65"/>
      <c r="R50" s="65"/>
      <c r="S50" s="65"/>
      <c r="T50" s="65"/>
      <c r="U50" s="65"/>
      <c r="V50" s="65"/>
      <c r="W50" s="81"/>
      <c r="X50" s="171"/>
      <c r="Y50" s="127"/>
      <c r="Z50" s="64"/>
      <c r="AA50" s="65"/>
      <c r="AB50" s="65"/>
      <c r="AC50" s="65"/>
      <c r="AD50" s="65"/>
      <c r="AE50" s="65"/>
      <c r="AF50" s="65"/>
      <c r="AG50" s="65"/>
      <c r="AH50" s="81"/>
      <c r="AI50" s="171"/>
      <c r="AJ50" s="127"/>
      <c r="AK50" s="64"/>
      <c r="AL50" s="65"/>
      <c r="AM50" s="65"/>
      <c r="AN50" s="65"/>
      <c r="AO50" s="65"/>
      <c r="AP50" s="65"/>
      <c r="AQ50" s="65"/>
      <c r="AR50" s="65"/>
      <c r="AS50" s="81"/>
      <c r="AT50" s="171"/>
      <c r="AU50" s="127"/>
      <c r="AV50" s="64">
        <v>15</v>
      </c>
      <c r="AW50" s="65"/>
      <c r="AX50" s="65"/>
      <c r="AY50" s="65"/>
      <c r="AZ50" s="65">
        <v>15</v>
      </c>
      <c r="BA50" s="65"/>
      <c r="BB50" s="65"/>
      <c r="BC50" s="65"/>
      <c r="BD50" s="81"/>
      <c r="BE50" s="171" t="s">
        <v>54</v>
      </c>
      <c r="BF50" s="127">
        <v>2</v>
      </c>
      <c r="BG50" s="64"/>
      <c r="BH50" s="65"/>
      <c r="BI50" s="65"/>
      <c r="BJ50" s="65"/>
      <c r="BK50" s="65"/>
      <c r="BL50" s="65"/>
      <c r="BM50" s="65"/>
      <c r="BN50" s="65"/>
      <c r="BO50" s="81"/>
      <c r="BP50" s="171"/>
      <c r="BQ50" s="127"/>
      <c r="BR50" s="64"/>
      <c r="BS50" s="65"/>
      <c r="BT50" s="65"/>
      <c r="BU50" s="65"/>
      <c r="BV50" s="65"/>
      <c r="BW50" s="65"/>
      <c r="BX50" s="65"/>
      <c r="BY50" s="65"/>
      <c r="BZ50" s="81"/>
      <c r="CA50" s="171"/>
      <c r="CB50" s="129"/>
      <c r="CC50" s="64"/>
      <c r="CD50" s="65"/>
      <c r="CE50" s="65"/>
      <c r="CF50" s="65"/>
      <c r="CG50" s="65"/>
      <c r="CH50" s="65"/>
      <c r="CI50" s="65"/>
      <c r="CJ50" s="65"/>
      <c r="CK50" s="81"/>
      <c r="CL50" s="171"/>
      <c r="CM50" s="130"/>
      <c r="CN50" s="114">
        <f t="shared" si="68"/>
        <v>2</v>
      </c>
    </row>
    <row r="51" spans="1:92" s="10" customFormat="1">
      <c r="A51" s="88">
        <v>16</v>
      </c>
      <c r="B51" s="178" t="s">
        <v>82</v>
      </c>
      <c r="C51" s="294" t="s">
        <v>116</v>
      </c>
      <c r="D51" s="266"/>
      <c r="E51" s="62">
        <f t="shared" si="69"/>
        <v>45</v>
      </c>
      <c r="F51" s="63">
        <f t="shared" si="70"/>
        <v>15</v>
      </c>
      <c r="G51" s="63">
        <f t="shared" si="71"/>
        <v>0</v>
      </c>
      <c r="H51" s="63">
        <f t="shared" si="72"/>
        <v>0</v>
      </c>
      <c r="I51" s="63">
        <f t="shared" si="73"/>
        <v>30</v>
      </c>
      <c r="J51" s="63">
        <f t="shared" si="74"/>
        <v>0</v>
      </c>
      <c r="K51" s="63">
        <f t="shared" si="75"/>
        <v>0</v>
      </c>
      <c r="L51" s="63">
        <f t="shared" si="76"/>
        <v>0</v>
      </c>
      <c r="M51" s="63">
        <f t="shared" si="77"/>
        <v>0</v>
      </c>
      <c r="N51" s="63">
        <f t="shared" si="78"/>
        <v>0</v>
      </c>
      <c r="O51" s="64"/>
      <c r="P51" s="65"/>
      <c r="Q51" s="65"/>
      <c r="R51" s="65"/>
      <c r="S51" s="65"/>
      <c r="T51" s="65"/>
      <c r="U51" s="65"/>
      <c r="V51" s="65"/>
      <c r="W51" s="81"/>
      <c r="X51" s="171"/>
      <c r="Y51" s="127"/>
      <c r="Z51" s="64"/>
      <c r="AA51" s="65"/>
      <c r="AB51" s="65"/>
      <c r="AC51" s="65"/>
      <c r="AD51" s="65"/>
      <c r="AE51" s="65"/>
      <c r="AF51" s="65"/>
      <c r="AG51" s="65"/>
      <c r="AH51" s="81"/>
      <c r="AI51" s="171"/>
      <c r="AJ51" s="127"/>
      <c r="AK51" s="64"/>
      <c r="AL51" s="65"/>
      <c r="AM51" s="65"/>
      <c r="AN51" s="65"/>
      <c r="AO51" s="65"/>
      <c r="AP51" s="65"/>
      <c r="AQ51" s="65"/>
      <c r="AR51" s="65"/>
      <c r="AS51" s="81"/>
      <c r="AT51" s="171"/>
      <c r="AU51" s="127"/>
      <c r="AV51" s="64"/>
      <c r="AW51" s="65"/>
      <c r="AX51" s="65"/>
      <c r="AY51" s="65"/>
      <c r="AZ51" s="65"/>
      <c r="BA51" s="65"/>
      <c r="BB51" s="65"/>
      <c r="BC51" s="65"/>
      <c r="BD51" s="81"/>
      <c r="BE51" s="171"/>
      <c r="BF51" s="127"/>
      <c r="BG51" s="64"/>
      <c r="BH51" s="65"/>
      <c r="BI51" s="65"/>
      <c r="BJ51" s="65"/>
      <c r="BK51" s="65"/>
      <c r="BL51" s="65"/>
      <c r="BM51" s="65"/>
      <c r="BN51" s="65"/>
      <c r="BO51" s="81"/>
      <c r="BP51" s="171"/>
      <c r="BQ51" s="127"/>
      <c r="BR51" s="64">
        <v>15</v>
      </c>
      <c r="BS51" s="65"/>
      <c r="BT51" s="65"/>
      <c r="BU51" s="65">
        <v>30</v>
      </c>
      <c r="BV51" s="65"/>
      <c r="BW51" s="65"/>
      <c r="BX51" s="65"/>
      <c r="BY51" s="65"/>
      <c r="BZ51" s="81"/>
      <c r="CA51" s="171" t="s">
        <v>54</v>
      </c>
      <c r="CB51" s="129">
        <v>2</v>
      </c>
      <c r="CC51" s="64"/>
      <c r="CD51" s="65"/>
      <c r="CE51" s="65"/>
      <c r="CF51" s="65"/>
      <c r="CG51" s="65"/>
      <c r="CH51" s="65"/>
      <c r="CI51" s="65"/>
      <c r="CJ51" s="65"/>
      <c r="CK51" s="81"/>
      <c r="CL51" s="171"/>
      <c r="CM51" s="130"/>
      <c r="CN51" s="114">
        <f t="shared" si="68"/>
        <v>2</v>
      </c>
    </row>
    <row r="52" spans="1:92" s="10" customFormat="1">
      <c r="A52" s="88">
        <v>17</v>
      </c>
      <c r="B52" s="177" t="s">
        <v>83</v>
      </c>
      <c r="C52" s="293" t="s">
        <v>116</v>
      </c>
      <c r="D52" s="265"/>
      <c r="E52" s="62">
        <f t="shared" si="69"/>
        <v>30</v>
      </c>
      <c r="F52" s="63">
        <f t="shared" si="70"/>
        <v>15</v>
      </c>
      <c r="G52" s="63">
        <f t="shared" si="71"/>
        <v>0</v>
      </c>
      <c r="H52" s="63">
        <f t="shared" si="72"/>
        <v>0</v>
      </c>
      <c r="I52" s="63">
        <f t="shared" si="73"/>
        <v>0</v>
      </c>
      <c r="J52" s="63">
        <f t="shared" si="74"/>
        <v>15</v>
      </c>
      <c r="K52" s="63">
        <f t="shared" si="75"/>
        <v>0</v>
      </c>
      <c r="L52" s="63">
        <f t="shared" si="76"/>
        <v>0</v>
      </c>
      <c r="M52" s="63">
        <f t="shared" si="77"/>
        <v>0</v>
      </c>
      <c r="N52" s="63">
        <f t="shared" si="78"/>
        <v>0</v>
      </c>
      <c r="O52" s="64"/>
      <c r="P52" s="65"/>
      <c r="Q52" s="65"/>
      <c r="R52" s="65"/>
      <c r="S52" s="65"/>
      <c r="T52" s="65"/>
      <c r="U52" s="65"/>
      <c r="V52" s="65"/>
      <c r="W52" s="81"/>
      <c r="X52" s="171"/>
      <c r="Y52" s="127"/>
      <c r="Z52" s="64"/>
      <c r="AA52" s="65"/>
      <c r="AB52" s="65"/>
      <c r="AC52" s="65"/>
      <c r="AD52" s="65"/>
      <c r="AE52" s="65"/>
      <c r="AF52" s="65"/>
      <c r="AG52" s="65"/>
      <c r="AH52" s="81"/>
      <c r="AI52" s="171"/>
      <c r="AJ52" s="127"/>
      <c r="AK52" s="64"/>
      <c r="AL52" s="65"/>
      <c r="AM52" s="65"/>
      <c r="AN52" s="65"/>
      <c r="AO52" s="65"/>
      <c r="AP52" s="65"/>
      <c r="AQ52" s="65"/>
      <c r="AR52" s="65"/>
      <c r="AS52" s="81"/>
      <c r="AT52" s="171"/>
      <c r="AU52" s="127"/>
      <c r="AV52" s="64">
        <v>15</v>
      </c>
      <c r="AW52" s="65"/>
      <c r="AX52" s="65"/>
      <c r="AY52" s="65"/>
      <c r="AZ52" s="65">
        <v>15</v>
      </c>
      <c r="BA52" s="65"/>
      <c r="BB52" s="65"/>
      <c r="BC52" s="65"/>
      <c r="BD52" s="81"/>
      <c r="BE52" s="171" t="s">
        <v>54</v>
      </c>
      <c r="BF52" s="127">
        <v>2</v>
      </c>
      <c r="BG52" s="64"/>
      <c r="BH52" s="65"/>
      <c r="BI52" s="65"/>
      <c r="BJ52" s="65"/>
      <c r="BK52" s="65"/>
      <c r="BL52" s="65"/>
      <c r="BM52" s="65"/>
      <c r="BN52" s="65"/>
      <c r="BO52" s="81"/>
      <c r="BP52" s="171"/>
      <c r="BQ52" s="127"/>
      <c r="BR52" s="64"/>
      <c r="BS52" s="65"/>
      <c r="BT52" s="65"/>
      <c r="BU52" s="65"/>
      <c r="BV52" s="65"/>
      <c r="BW52" s="65"/>
      <c r="BX52" s="65"/>
      <c r="BY52" s="65"/>
      <c r="BZ52" s="81"/>
      <c r="CA52" s="171"/>
      <c r="CB52" s="129"/>
      <c r="CC52" s="64"/>
      <c r="CD52" s="65"/>
      <c r="CE52" s="65"/>
      <c r="CF52" s="65"/>
      <c r="CG52" s="65"/>
      <c r="CH52" s="65"/>
      <c r="CI52" s="65"/>
      <c r="CJ52" s="65"/>
      <c r="CK52" s="81"/>
      <c r="CL52" s="171"/>
      <c r="CM52" s="130"/>
      <c r="CN52" s="114">
        <f t="shared" si="68"/>
        <v>2</v>
      </c>
    </row>
    <row r="53" spans="1:92" s="10" customFormat="1">
      <c r="A53" s="88">
        <v>18</v>
      </c>
      <c r="B53" s="177" t="s">
        <v>84</v>
      </c>
      <c r="C53" s="293" t="s">
        <v>116</v>
      </c>
      <c r="D53" s="265"/>
      <c r="E53" s="62">
        <f t="shared" si="69"/>
        <v>30</v>
      </c>
      <c r="F53" s="63">
        <f t="shared" si="70"/>
        <v>15</v>
      </c>
      <c r="G53" s="63">
        <f t="shared" si="71"/>
        <v>0</v>
      </c>
      <c r="H53" s="63">
        <f t="shared" si="72"/>
        <v>0</v>
      </c>
      <c r="I53" s="63">
        <f t="shared" si="73"/>
        <v>0</v>
      </c>
      <c r="J53" s="63">
        <f t="shared" si="74"/>
        <v>15</v>
      </c>
      <c r="K53" s="63">
        <f t="shared" si="75"/>
        <v>0</v>
      </c>
      <c r="L53" s="63">
        <f t="shared" si="76"/>
        <v>0</v>
      </c>
      <c r="M53" s="63">
        <f t="shared" si="77"/>
        <v>0</v>
      </c>
      <c r="N53" s="63">
        <f t="shared" si="78"/>
        <v>0</v>
      </c>
      <c r="O53" s="64"/>
      <c r="P53" s="65"/>
      <c r="Q53" s="65"/>
      <c r="R53" s="65"/>
      <c r="S53" s="65"/>
      <c r="T53" s="65"/>
      <c r="U53" s="65"/>
      <c r="V53" s="65"/>
      <c r="W53" s="81"/>
      <c r="X53" s="171"/>
      <c r="Y53" s="127"/>
      <c r="Z53" s="64"/>
      <c r="AA53" s="65"/>
      <c r="AB53" s="65"/>
      <c r="AC53" s="65"/>
      <c r="AD53" s="65"/>
      <c r="AE53" s="65"/>
      <c r="AF53" s="65"/>
      <c r="AG53" s="65"/>
      <c r="AH53" s="81"/>
      <c r="AI53" s="171"/>
      <c r="AJ53" s="127"/>
      <c r="AK53" s="64"/>
      <c r="AL53" s="65"/>
      <c r="AM53" s="65"/>
      <c r="AN53" s="65"/>
      <c r="AO53" s="65"/>
      <c r="AP53" s="65"/>
      <c r="AQ53" s="65"/>
      <c r="AR53" s="65"/>
      <c r="AS53" s="81"/>
      <c r="AT53" s="171"/>
      <c r="AU53" s="127"/>
      <c r="AV53" s="64">
        <v>15</v>
      </c>
      <c r="AW53" s="65"/>
      <c r="AX53" s="65"/>
      <c r="AY53" s="65"/>
      <c r="AZ53" s="65">
        <v>15</v>
      </c>
      <c r="BA53" s="65"/>
      <c r="BB53" s="65"/>
      <c r="BC53" s="65"/>
      <c r="BD53" s="81"/>
      <c r="BE53" s="171" t="s">
        <v>54</v>
      </c>
      <c r="BF53" s="127">
        <v>2</v>
      </c>
      <c r="BG53" s="64"/>
      <c r="BH53" s="65"/>
      <c r="BI53" s="65"/>
      <c r="BJ53" s="65"/>
      <c r="BK53" s="65"/>
      <c r="BL53" s="65"/>
      <c r="BM53" s="65"/>
      <c r="BN53" s="65"/>
      <c r="BO53" s="81"/>
      <c r="BP53" s="171"/>
      <c r="BQ53" s="127"/>
      <c r="BR53" s="64"/>
      <c r="BS53" s="65"/>
      <c r="BT53" s="65"/>
      <c r="BU53" s="65"/>
      <c r="BV53" s="65"/>
      <c r="BW53" s="65"/>
      <c r="BX53" s="65"/>
      <c r="BY53" s="65"/>
      <c r="BZ53" s="81"/>
      <c r="CA53" s="171"/>
      <c r="CB53" s="129"/>
      <c r="CC53" s="64"/>
      <c r="CD53" s="65"/>
      <c r="CE53" s="65"/>
      <c r="CF53" s="65"/>
      <c r="CG53" s="65"/>
      <c r="CH53" s="65"/>
      <c r="CI53" s="65"/>
      <c r="CJ53" s="65"/>
      <c r="CK53" s="81"/>
      <c r="CL53" s="171"/>
      <c r="CM53" s="130"/>
      <c r="CN53" s="114">
        <f t="shared" si="68"/>
        <v>2</v>
      </c>
    </row>
    <row r="54" spans="1:92" s="10" customFormat="1">
      <c r="A54" s="88">
        <v>19</v>
      </c>
      <c r="B54" s="177" t="s">
        <v>85</v>
      </c>
      <c r="C54" s="293" t="s">
        <v>116</v>
      </c>
      <c r="D54" s="265"/>
      <c r="E54" s="62">
        <f t="shared" si="69"/>
        <v>120</v>
      </c>
      <c r="F54" s="63">
        <f t="shared" si="70"/>
        <v>54</v>
      </c>
      <c r="G54" s="63">
        <f t="shared" si="71"/>
        <v>24</v>
      </c>
      <c r="H54" s="63">
        <f t="shared" si="72"/>
        <v>0</v>
      </c>
      <c r="I54" s="63">
        <f t="shared" si="73"/>
        <v>12</v>
      </c>
      <c r="J54" s="63">
        <f t="shared" si="74"/>
        <v>30</v>
      </c>
      <c r="K54" s="63">
        <f t="shared" si="75"/>
        <v>0</v>
      </c>
      <c r="L54" s="63">
        <f t="shared" si="76"/>
        <v>0</v>
      </c>
      <c r="M54" s="63">
        <f t="shared" si="77"/>
        <v>0</v>
      </c>
      <c r="N54" s="63">
        <f t="shared" si="78"/>
        <v>0</v>
      </c>
      <c r="O54" s="64"/>
      <c r="P54" s="65"/>
      <c r="Q54" s="65"/>
      <c r="R54" s="65"/>
      <c r="S54" s="65"/>
      <c r="T54" s="65"/>
      <c r="U54" s="65"/>
      <c r="V54" s="65"/>
      <c r="W54" s="81"/>
      <c r="X54" s="171"/>
      <c r="Y54" s="127"/>
      <c r="Z54" s="64"/>
      <c r="AA54" s="65"/>
      <c r="AB54" s="65"/>
      <c r="AC54" s="65"/>
      <c r="AD54" s="65"/>
      <c r="AE54" s="65"/>
      <c r="AF54" s="65"/>
      <c r="AG54" s="65"/>
      <c r="AH54" s="81"/>
      <c r="AI54" s="171"/>
      <c r="AJ54" s="127"/>
      <c r="AK54" s="64"/>
      <c r="AL54" s="65"/>
      <c r="AM54" s="65"/>
      <c r="AN54" s="65"/>
      <c r="AO54" s="65"/>
      <c r="AP54" s="65"/>
      <c r="AQ54" s="65"/>
      <c r="AR54" s="65"/>
      <c r="AS54" s="81"/>
      <c r="AT54" s="171"/>
      <c r="AU54" s="127"/>
      <c r="AV54" s="64">
        <v>30</v>
      </c>
      <c r="AW54" s="65">
        <v>15</v>
      </c>
      <c r="AX54" s="65"/>
      <c r="AY54" s="65"/>
      <c r="AZ54" s="65">
        <v>15</v>
      </c>
      <c r="BA54" s="65"/>
      <c r="BB54" s="65"/>
      <c r="BC54" s="65"/>
      <c r="BD54" s="81"/>
      <c r="BE54" s="171" t="s">
        <v>66</v>
      </c>
      <c r="BF54" s="127">
        <v>4</v>
      </c>
      <c r="BG54" s="64">
        <v>24</v>
      </c>
      <c r="BH54" s="65">
        <v>9</v>
      </c>
      <c r="BI54" s="65"/>
      <c r="BJ54" s="65">
        <v>12</v>
      </c>
      <c r="BK54" s="65">
        <v>15</v>
      </c>
      <c r="BL54" s="65"/>
      <c r="BM54" s="65"/>
      <c r="BN54" s="65"/>
      <c r="BO54" s="81"/>
      <c r="BP54" s="171" t="s">
        <v>66</v>
      </c>
      <c r="BQ54" s="127">
        <v>4</v>
      </c>
      <c r="BR54" s="189"/>
      <c r="BS54" s="173"/>
      <c r="BT54" s="173"/>
      <c r="BU54" s="173"/>
      <c r="BV54" s="173"/>
      <c r="BW54" s="173"/>
      <c r="BX54" s="173"/>
      <c r="BY54" s="173"/>
      <c r="BZ54" s="190"/>
      <c r="CA54" s="191"/>
      <c r="CB54" s="192"/>
      <c r="CC54" s="64"/>
      <c r="CD54" s="65"/>
      <c r="CE54" s="65"/>
      <c r="CF54" s="65"/>
      <c r="CG54" s="65"/>
      <c r="CH54" s="65"/>
      <c r="CI54" s="65"/>
      <c r="CJ54" s="65"/>
      <c r="CK54" s="81"/>
      <c r="CL54" s="171"/>
      <c r="CM54" s="130"/>
      <c r="CN54" s="114">
        <f t="shared" si="68"/>
        <v>8</v>
      </c>
    </row>
    <row r="55" spans="1:92" s="10" customFormat="1">
      <c r="A55" s="88">
        <v>20</v>
      </c>
      <c r="B55" s="177" t="s">
        <v>86</v>
      </c>
      <c r="C55" s="293" t="s">
        <v>116</v>
      </c>
      <c r="D55" s="264"/>
      <c r="E55" s="62">
        <f t="shared" si="69"/>
        <v>120</v>
      </c>
      <c r="F55" s="63">
        <f t="shared" si="70"/>
        <v>54</v>
      </c>
      <c r="G55" s="63">
        <f t="shared" si="71"/>
        <v>24</v>
      </c>
      <c r="H55" s="63">
        <f t="shared" si="72"/>
        <v>0</v>
      </c>
      <c r="I55" s="63">
        <f t="shared" si="73"/>
        <v>12</v>
      </c>
      <c r="J55" s="63">
        <f t="shared" si="74"/>
        <v>30</v>
      </c>
      <c r="K55" s="63">
        <f t="shared" si="75"/>
        <v>0</v>
      </c>
      <c r="L55" s="63">
        <f t="shared" si="76"/>
        <v>0</v>
      </c>
      <c r="M55" s="63">
        <f t="shared" si="77"/>
        <v>0</v>
      </c>
      <c r="N55" s="63">
        <f t="shared" si="78"/>
        <v>0</v>
      </c>
      <c r="O55" s="64"/>
      <c r="P55" s="65"/>
      <c r="Q55" s="65"/>
      <c r="R55" s="65"/>
      <c r="S55" s="65"/>
      <c r="T55" s="65"/>
      <c r="U55" s="65"/>
      <c r="V55" s="65"/>
      <c r="W55" s="81"/>
      <c r="X55" s="171"/>
      <c r="Y55" s="127"/>
      <c r="Z55" s="64"/>
      <c r="AA55" s="65"/>
      <c r="AB55" s="65"/>
      <c r="AC55" s="65"/>
      <c r="AD55" s="65"/>
      <c r="AE55" s="65"/>
      <c r="AF55" s="65"/>
      <c r="AG55" s="65"/>
      <c r="AH55" s="81"/>
      <c r="AI55" s="171"/>
      <c r="AJ55" s="127"/>
      <c r="AK55" s="64"/>
      <c r="AL55" s="65"/>
      <c r="AM55" s="65"/>
      <c r="AN55" s="65"/>
      <c r="AO55" s="65"/>
      <c r="AP55" s="65"/>
      <c r="AQ55" s="65"/>
      <c r="AR55" s="65"/>
      <c r="AS55" s="81"/>
      <c r="AT55" s="171"/>
      <c r="AU55" s="127"/>
      <c r="AV55" s="64">
        <v>30</v>
      </c>
      <c r="AW55" s="65">
        <v>15</v>
      </c>
      <c r="AX55" s="65"/>
      <c r="AY55" s="65"/>
      <c r="AZ55" s="65">
        <v>15</v>
      </c>
      <c r="BA55" s="65"/>
      <c r="BB55" s="65"/>
      <c r="BC55" s="65"/>
      <c r="BD55" s="81"/>
      <c r="BE55" s="171" t="s">
        <v>66</v>
      </c>
      <c r="BF55" s="127">
        <v>4</v>
      </c>
      <c r="BG55" s="64">
        <v>24</v>
      </c>
      <c r="BH55" s="65">
        <v>9</v>
      </c>
      <c r="BI55" s="65"/>
      <c r="BJ55" s="65">
        <v>12</v>
      </c>
      <c r="BK55" s="65">
        <v>15</v>
      </c>
      <c r="BL55" s="65"/>
      <c r="BM55" s="65"/>
      <c r="BN55" s="65"/>
      <c r="BO55" s="81"/>
      <c r="BP55" s="171" t="s">
        <v>66</v>
      </c>
      <c r="BQ55" s="127">
        <v>4</v>
      </c>
      <c r="BR55" s="189"/>
      <c r="BS55" s="173"/>
      <c r="BT55" s="173"/>
      <c r="BU55" s="173"/>
      <c r="BV55" s="173"/>
      <c r="BW55" s="173"/>
      <c r="BX55" s="173"/>
      <c r="BY55" s="173"/>
      <c r="BZ55" s="190"/>
      <c r="CA55" s="191"/>
      <c r="CB55" s="192"/>
      <c r="CC55" s="64"/>
      <c r="CD55" s="65"/>
      <c r="CE55" s="65"/>
      <c r="CF55" s="65"/>
      <c r="CG55" s="65"/>
      <c r="CH55" s="65"/>
      <c r="CI55" s="65"/>
      <c r="CJ55" s="65"/>
      <c r="CK55" s="81"/>
      <c r="CL55" s="171"/>
      <c r="CM55" s="130"/>
      <c r="CN55" s="114">
        <f t="shared" si="68"/>
        <v>8</v>
      </c>
    </row>
    <row r="56" spans="1:92" s="10" customFormat="1">
      <c r="A56" s="88">
        <v>21</v>
      </c>
      <c r="B56" s="177" t="s">
        <v>87</v>
      </c>
      <c r="C56" s="293" t="s">
        <v>116</v>
      </c>
      <c r="D56" s="265"/>
      <c r="E56" s="62">
        <f t="shared" si="69"/>
        <v>60</v>
      </c>
      <c r="F56" s="63">
        <f t="shared" si="70"/>
        <v>30</v>
      </c>
      <c r="G56" s="63">
        <f t="shared" si="71"/>
        <v>15</v>
      </c>
      <c r="H56" s="63">
        <f t="shared" si="72"/>
        <v>0</v>
      </c>
      <c r="I56" s="63">
        <f t="shared" si="73"/>
        <v>0</v>
      </c>
      <c r="J56" s="63">
        <f t="shared" si="74"/>
        <v>15</v>
      </c>
      <c r="K56" s="63">
        <f t="shared" si="75"/>
        <v>0</v>
      </c>
      <c r="L56" s="63">
        <f t="shared" si="76"/>
        <v>0</v>
      </c>
      <c r="M56" s="63">
        <f t="shared" si="77"/>
        <v>0</v>
      </c>
      <c r="N56" s="63">
        <f t="shared" si="78"/>
        <v>0</v>
      </c>
      <c r="O56" s="64"/>
      <c r="P56" s="65"/>
      <c r="Q56" s="65"/>
      <c r="R56" s="65"/>
      <c r="S56" s="65"/>
      <c r="T56" s="65"/>
      <c r="U56" s="65"/>
      <c r="V56" s="65"/>
      <c r="W56" s="81"/>
      <c r="X56" s="171"/>
      <c r="Y56" s="127"/>
      <c r="Z56" s="64"/>
      <c r="AA56" s="65"/>
      <c r="AB56" s="65"/>
      <c r="AC56" s="65"/>
      <c r="AD56" s="65"/>
      <c r="AE56" s="65"/>
      <c r="AF56" s="65"/>
      <c r="AG56" s="65"/>
      <c r="AH56" s="81"/>
      <c r="AI56" s="171"/>
      <c r="AJ56" s="127"/>
      <c r="AK56" s="64"/>
      <c r="AL56" s="65"/>
      <c r="AM56" s="65"/>
      <c r="AN56" s="65"/>
      <c r="AO56" s="65"/>
      <c r="AP56" s="65"/>
      <c r="AQ56" s="65"/>
      <c r="AR56" s="65"/>
      <c r="AS56" s="81"/>
      <c r="AT56" s="171"/>
      <c r="AU56" s="127"/>
      <c r="AV56" s="64"/>
      <c r="AW56" s="65"/>
      <c r="AX56" s="65"/>
      <c r="AY56" s="65"/>
      <c r="AZ56" s="65"/>
      <c r="BA56" s="65"/>
      <c r="BB56" s="65"/>
      <c r="BC56" s="65"/>
      <c r="BD56" s="81"/>
      <c r="BE56" s="171"/>
      <c r="BF56" s="127"/>
      <c r="BG56" s="64">
        <v>30</v>
      </c>
      <c r="BH56" s="65">
        <v>15</v>
      </c>
      <c r="BI56" s="65"/>
      <c r="BJ56" s="65"/>
      <c r="BK56" s="65">
        <v>15</v>
      </c>
      <c r="BL56" s="65"/>
      <c r="BM56" s="65"/>
      <c r="BN56" s="65"/>
      <c r="BO56" s="81"/>
      <c r="BP56" s="171" t="s">
        <v>66</v>
      </c>
      <c r="BQ56" s="127">
        <v>4</v>
      </c>
      <c r="BR56" s="189"/>
      <c r="BS56" s="173"/>
      <c r="BT56" s="173"/>
      <c r="BU56" s="173"/>
      <c r="BV56" s="173"/>
      <c r="BW56" s="173"/>
      <c r="BX56" s="173"/>
      <c r="BY56" s="173"/>
      <c r="BZ56" s="190"/>
      <c r="CA56" s="191"/>
      <c r="CB56" s="192"/>
      <c r="CC56" s="64"/>
      <c r="CD56" s="65"/>
      <c r="CE56" s="65"/>
      <c r="CF56" s="65"/>
      <c r="CG56" s="65"/>
      <c r="CH56" s="65"/>
      <c r="CI56" s="65"/>
      <c r="CJ56" s="65"/>
      <c r="CK56" s="81"/>
      <c r="CL56" s="171"/>
      <c r="CM56" s="130"/>
      <c r="CN56" s="114">
        <f t="shared" si="68"/>
        <v>4</v>
      </c>
    </row>
    <row r="57" spans="1:92" s="10" customFormat="1">
      <c r="A57" s="88">
        <v>22</v>
      </c>
      <c r="B57" s="178" t="s">
        <v>88</v>
      </c>
      <c r="C57" s="294"/>
      <c r="D57" s="266"/>
      <c r="E57" s="62">
        <f t="shared" si="69"/>
        <v>15</v>
      </c>
      <c r="F57" s="63">
        <f t="shared" si="70"/>
        <v>15</v>
      </c>
      <c r="G57" s="63">
        <f t="shared" si="71"/>
        <v>0</v>
      </c>
      <c r="H57" s="63">
        <f t="shared" si="72"/>
        <v>0</v>
      </c>
      <c r="I57" s="63">
        <f t="shared" si="73"/>
        <v>0</v>
      </c>
      <c r="J57" s="63">
        <f t="shared" si="74"/>
        <v>0</v>
      </c>
      <c r="K57" s="63">
        <f t="shared" si="75"/>
        <v>0</v>
      </c>
      <c r="L57" s="63">
        <f t="shared" si="76"/>
        <v>0</v>
      </c>
      <c r="M57" s="63">
        <f t="shared" si="77"/>
        <v>0</v>
      </c>
      <c r="N57" s="63">
        <f t="shared" si="78"/>
        <v>0</v>
      </c>
      <c r="O57" s="64"/>
      <c r="P57" s="65"/>
      <c r="Q57" s="65"/>
      <c r="R57" s="65"/>
      <c r="S57" s="65"/>
      <c r="T57" s="65"/>
      <c r="U57" s="65"/>
      <c r="V57" s="65"/>
      <c r="W57" s="81"/>
      <c r="X57" s="171"/>
      <c r="Y57" s="127"/>
      <c r="Z57" s="64"/>
      <c r="AA57" s="65"/>
      <c r="AB57" s="65"/>
      <c r="AC57" s="65"/>
      <c r="AD57" s="65"/>
      <c r="AE57" s="65"/>
      <c r="AF57" s="65"/>
      <c r="AG57" s="65"/>
      <c r="AH57" s="81"/>
      <c r="AI57" s="171"/>
      <c r="AJ57" s="127"/>
      <c r="AK57" s="64"/>
      <c r="AL57" s="65"/>
      <c r="AM57" s="65"/>
      <c r="AN57" s="65"/>
      <c r="AO57" s="65"/>
      <c r="AP57" s="65"/>
      <c r="AQ57" s="65"/>
      <c r="AR57" s="65"/>
      <c r="AS57" s="81"/>
      <c r="AT57" s="171"/>
      <c r="AU57" s="127"/>
      <c r="AV57" s="193"/>
      <c r="AW57" s="194"/>
      <c r="AX57" s="65"/>
      <c r="AY57" s="65"/>
      <c r="AZ57" s="65"/>
      <c r="BA57" s="65"/>
      <c r="BB57" s="65"/>
      <c r="BC57" s="65"/>
      <c r="BD57" s="81"/>
      <c r="BE57" s="171"/>
      <c r="BF57" s="127"/>
      <c r="BG57" s="195">
        <v>15</v>
      </c>
      <c r="BH57" s="196"/>
      <c r="BI57" s="196"/>
      <c r="BJ57" s="196"/>
      <c r="BK57" s="196"/>
      <c r="BL57" s="196"/>
      <c r="BM57" s="196"/>
      <c r="BN57" s="196"/>
      <c r="BO57" s="197"/>
      <c r="BP57" s="171" t="s">
        <v>54</v>
      </c>
      <c r="BQ57" s="127">
        <v>1</v>
      </c>
      <c r="BR57" s="189"/>
      <c r="BS57" s="173"/>
      <c r="BT57" s="173"/>
      <c r="BU57" s="173"/>
      <c r="BV57" s="173"/>
      <c r="BW57" s="173"/>
      <c r="BX57" s="173"/>
      <c r="BY57" s="173"/>
      <c r="BZ57" s="190"/>
      <c r="CA57" s="191"/>
      <c r="CB57" s="192"/>
      <c r="CC57" s="64"/>
      <c r="CD57" s="65"/>
      <c r="CE57" s="65"/>
      <c r="CF57" s="65"/>
      <c r="CG57" s="65"/>
      <c r="CH57" s="65"/>
      <c r="CI57" s="65"/>
      <c r="CJ57" s="65"/>
      <c r="CK57" s="81"/>
      <c r="CL57" s="171"/>
      <c r="CM57" s="130"/>
      <c r="CN57" s="114">
        <f t="shared" si="68"/>
        <v>1</v>
      </c>
    </row>
    <row r="58" spans="1:92" s="10" customFormat="1">
      <c r="A58" s="88">
        <v>23</v>
      </c>
      <c r="B58" s="177" t="s">
        <v>89</v>
      </c>
      <c r="C58" s="293" t="s">
        <v>116</v>
      </c>
      <c r="D58" s="265"/>
      <c r="E58" s="62">
        <f t="shared" si="69"/>
        <v>60</v>
      </c>
      <c r="F58" s="63">
        <f t="shared" si="70"/>
        <v>30</v>
      </c>
      <c r="G58" s="63">
        <f t="shared" si="71"/>
        <v>0</v>
      </c>
      <c r="H58" s="63">
        <f t="shared" si="72"/>
        <v>0</v>
      </c>
      <c r="I58" s="63">
        <f t="shared" si="73"/>
        <v>0</v>
      </c>
      <c r="J58" s="63">
        <f t="shared" si="74"/>
        <v>30</v>
      </c>
      <c r="K58" s="63">
        <f t="shared" si="75"/>
        <v>0</v>
      </c>
      <c r="L58" s="63">
        <f t="shared" si="76"/>
        <v>0</v>
      </c>
      <c r="M58" s="63">
        <f t="shared" si="77"/>
        <v>0</v>
      </c>
      <c r="N58" s="63">
        <f t="shared" si="78"/>
        <v>0</v>
      </c>
      <c r="O58" s="64"/>
      <c r="P58" s="65"/>
      <c r="Q58" s="65"/>
      <c r="R58" s="65"/>
      <c r="S58" s="65"/>
      <c r="T58" s="65"/>
      <c r="U58" s="65"/>
      <c r="V58" s="65"/>
      <c r="W58" s="81"/>
      <c r="X58" s="171"/>
      <c r="Y58" s="127"/>
      <c r="Z58" s="64"/>
      <c r="AA58" s="65"/>
      <c r="AB58" s="65"/>
      <c r="AC58" s="65"/>
      <c r="AD58" s="65"/>
      <c r="AE58" s="65"/>
      <c r="AF58" s="65"/>
      <c r="AG58" s="65"/>
      <c r="AH58" s="81"/>
      <c r="AI58" s="171"/>
      <c r="AJ58" s="127"/>
      <c r="AK58" s="64"/>
      <c r="AL58" s="65"/>
      <c r="AM58" s="65"/>
      <c r="AN58" s="65"/>
      <c r="AO58" s="65"/>
      <c r="AP58" s="65"/>
      <c r="AQ58" s="65"/>
      <c r="AR58" s="65"/>
      <c r="AS58" s="81"/>
      <c r="AT58" s="171"/>
      <c r="AU58" s="127"/>
      <c r="AV58" s="64"/>
      <c r="AW58" s="65"/>
      <c r="AX58" s="65"/>
      <c r="AY58" s="65"/>
      <c r="AZ58" s="65"/>
      <c r="BA58" s="65"/>
      <c r="BB58" s="65"/>
      <c r="BC58" s="65"/>
      <c r="BD58" s="81"/>
      <c r="BE58" s="171"/>
      <c r="BF58" s="127"/>
      <c r="BG58" s="64">
        <v>30</v>
      </c>
      <c r="BH58" s="65"/>
      <c r="BI58" s="65"/>
      <c r="BJ58" s="65"/>
      <c r="BK58" s="65">
        <v>30</v>
      </c>
      <c r="BL58" s="65"/>
      <c r="BM58" s="65"/>
      <c r="BN58" s="65"/>
      <c r="BO58" s="81"/>
      <c r="BP58" s="171" t="s">
        <v>54</v>
      </c>
      <c r="BQ58" s="127">
        <v>3</v>
      </c>
      <c r="BR58" s="198"/>
      <c r="BS58" s="199"/>
      <c r="BT58" s="199"/>
      <c r="BU58" s="199"/>
      <c r="BV58" s="199"/>
      <c r="BW58" s="199"/>
      <c r="BX58" s="199"/>
      <c r="BY58" s="199"/>
      <c r="BZ58" s="200"/>
      <c r="CA58" s="191"/>
      <c r="CB58" s="201"/>
      <c r="CC58" s="64"/>
      <c r="CD58" s="65"/>
      <c r="CE58" s="65"/>
      <c r="CF58" s="65"/>
      <c r="CG58" s="65"/>
      <c r="CH58" s="65"/>
      <c r="CI58" s="65"/>
      <c r="CJ58" s="65"/>
      <c r="CK58" s="81"/>
      <c r="CL58" s="171"/>
      <c r="CM58" s="130"/>
      <c r="CN58" s="114">
        <f t="shared" si="68"/>
        <v>3</v>
      </c>
    </row>
    <row r="59" spans="1:92" s="10" customFormat="1" ht="13.5" customHeight="1">
      <c r="A59" s="88">
        <v>24</v>
      </c>
      <c r="B59" s="177" t="s">
        <v>90</v>
      </c>
      <c r="C59" s="293" t="s">
        <v>116</v>
      </c>
      <c r="D59" s="265"/>
      <c r="E59" s="62">
        <f t="shared" si="69"/>
        <v>30</v>
      </c>
      <c r="F59" s="63">
        <f t="shared" si="70"/>
        <v>15</v>
      </c>
      <c r="G59" s="63">
        <f t="shared" si="71"/>
        <v>0</v>
      </c>
      <c r="H59" s="63">
        <f t="shared" si="72"/>
        <v>0</v>
      </c>
      <c r="I59" s="63">
        <f t="shared" si="73"/>
        <v>0</v>
      </c>
      <c r="J59" s="63">
        <f t="shared" si="74"/>
        <v>15</v>
      </c>
      <c r="K59" s="63">
        <f t="shared" si="75"/>
        <v>0</v>
      </c>
      <c r="L59" s="63">
        <f t="shared" si="76"/>
        <v>0</v>
      </c>
      <c r="M59" s="63">
        <f t="shared" si="77"/>
        <v>0</v>
      </c>
      <c r="N59" s="63">
        <f t="shared" si="78"/>
        <v>0</v>
      </c>
      <c r="O59" s="64"/>
      <c r="P59" s="65"/>
      <c r="Q59" s="65"/>
      <c r="R59" s="65"/>
      <c r="S59" s="65"/>
      <c r="T59" s="65"/>
      <c r="U59" s="65"/>
      <c r="V59" s="65"/>
      <c r="W59" s="81"/>
      <c r="X59" s="171"/>
      <c r="Y59" s="127"/>
      <c r="Z59" s="64"/>
      <c r="AA59" s="65"/>
      <c r="AB59" s="65"/>
      <c r="AC59" s="65"/>
      <c r="AD59" s="65"/>
      <c r="AE59" s="65"/>
      <c r="AF59" s="65"/>
      <c r="AG59" s="65"/>
      <c r="AH59" s="81"/>
      <c r="AI59" s="171"/>
      <c r="AJ59" s="127"/>
      <c r="AK59" s="64"/>
      <c r="AL59" s="65"/>
      <c r="AM59" s="65"/>
      <c r="AN59" s="65"/>
      <c r="AO59" s="65"/>
      <c r="AP59" s="65"/>
      <c r="AQ59" s="65"/>
      <c r="AR59" s="65"/>
      <c r="AS59" s="81"/>
      <c r="AT59" s="171"/>
      <c r="AU59" s="127"/>
      <c r="AV59" s="64"/>
      <c r="AW59" s="65"/>
      <c r="AX59" s="65"/>
      <c r="AY59" s="65"/>
      <c r="AZ59" s="65"/>
      <c r="BA59" s="65"/>
      <c r="BB59" s="65"/>
      <c r="BC59" s="65"/>
      <c r="BD59" s="81"/>
      <c r="BE59" s="171"/>
      <c r="BF59" s="127"/>
      <c r="BG59" s="64">
        <v>15</v>
      </c>
      <c r="BH59" s="65"/>
      <c r="BI59" s="65"/>
      <c r="BJ59" s="65"/>
      <c r="BK59" s="65">
        <v>15</v>
      </c>
      <c r="BL59" s="65"/>
      <c r="BM59" s="65"/>
      <c r="BN59" s="65"/>
      <c r="BO59" s="81"/>
      <c r="BP59" s="171" t="s">
        <v>54</v>
      </c>
      <c r="BQ59" s="127">
        <v>2</v>
      </c>
      <c r="BR59" s="189"/>
      <c r="BS59" s="173"/>
      <c r="BT59" s="173"/>
      <c r="BU59" s="173"/>
      <c r="BV59" s="173"/>
      <c r="BW59" s="173"/>
      <c r="BX59" s="173"/>
      <c r="BY59" s="173"/>
      <c r="BZ59" s="190"/>
      <c r="CA59" s="191"/>
      <c r="CB59" s="192"/>
      <c r="CC59" s="64"/>
      <c r="CD59" s="65"/>
      <c r="CE59" s="65"/>
      <c r="CF59" s="65"/>
      <c r="CG59" s="65"/>
      <c r="CH59" s="65"/>
      <c r="CI59" s="65"/>
      <c r="CJ59" s="65"/>
      <c r="CK59" s="81"/>
      <c r="CL59" s="171"/>
      <c r="CM59" s="130"/>
      <c r="CN59" s="114">
        <f t="shared" si="68"/>
        <v>2</v>
      </c>
    </row>
    <row r="60" spans="1:92" s="10" customFormat="1">
      <c r="A60" s="88">
        <v>25</v>
      </c>
      <c r="B60" s="177" t="s">
        <v>91</v>
      </c>
      <c r="C60" s="293" t="s">
        <v>116</v>
      </c>
      <c r="D60" s="265"/>
      <c r="E60" s="62">
        <f t="shared" si="69"/>
        <v>60</v>
      </c>
      <c r="F60" s="63">
        <f t="shared" si="70"/>
        <v>30</v>
      </c>
      <c r="G60" s="63">
        <f t="shared" si="71"/>
        <v>0</v>
      </c>
      <c r="H60" s="63">
        <f t="shared" si="72"/>
        <v>0</v>
      </c>
      <c r="I60" s="63">
        <f t="shared" si="73"/>
        <v>0</v>
      </c>
      <c r="J60" s="63">
        <f t="shared" si="74"/>
        <v>30</v>
      </c>
      <c r="K60" s="63">
        <f t="shared" si="75"/>
        <v>0</v>
      </c>
      <c r="L60" s="63">
        <f t="shared" si="76"/>
        <v>0</v>
      </c>
      <c r="M60" s="63">
        <f t="shared" si="77"/>
        <v>0</v>
      </c>
      <c r="N60" s="63">
        <f t="shared" si="78"/>
        <v>0</v>
      </c>
      <c r="O60" s="64"/>
      <c r="P60" s="65"/>
      <c r="Q60" s="65"/>
      <c r="R60" s="65"/>
      <c r="S60" s="65"/>
      <c r="T60" s="65"/>
      <c r="U60" s="65"/>
      <c r="V60" s="65"/>
      <c r="W60" s="81"/>
      <c r="X60" s="171"/>
      <c r="Y60" s="127"/>
      <c r="Z60" s="64"/>
      <c r="AA60" s="65"/>
      <c r="AB60" s="65"/>
      <c r="AC60" s="65"/>
      <c r="AD60" s="65"/>
      <c r="AE60" s="65"/>
      <c r="AF60" s="65"/>
      <c r="AG60" s="65"/>
      <c r="AH60" s="81"/>
      <c r="AI60" s="171"/>
      <c r="AJ60" s="127"/>
      <c r="AK60" s="64"/>
      <c r="AL60" s="65"/>
      <c r="AM60" s="65"/>
      <c r="AN60" s="65"/>
      <c r="AO60" s="65"/>
      <c r="AP60" s="65"/>
      <c r="AQ60" s="65"/>
      <c r="AR60" s="65"/>
      <c r="AS60" s="81"/>
      <c r="AT60" s="171"/>
      <c r="AU60" s="127"/>
      <c r="AV60" s="64">
        <v>30</v>
      </c>
      <c r="AW60" s="65"/>
      <c r="AX60" s="65"/>
      <c r="AY60" s="65"/>
      <c r="AZ60" s="65">
        <v>30</v>
      </c>
      <c r="BA60" s="65"/>
      <c r="BB60" s="65"/>
      <c r="BC60" s="65"/>
      <c r="BD60" s="81"/>
      <c r="BE60" s="171" t="s">
        <v>54</v>
      </c>
      <c r="BF60" s="127">
        <v>3</v>
      </c>
      <c r="BG60" s="64"/>
      <c r="BH60" s="65"/>
      <c r="BI60" s="65"/>
      <c r="BJ60" s="65"/>
      <c r="BK60" s="65"/>
      <c r="BL60" s="65"/>
      <c r="BM60" s="65"/>
      <c r="BN60" s="65"/>
      <c r="BO60" s="81"/>
      <c r="BP60" s="171"/>
      <c r="BQ60" s="127"/>
      <c r="BR60" s="198"/>
      <c r="BS60" s="199"/>
      <c r="BT60" s="199"/>
      <c r="BU60" s="199"/>
      <c r="BV60" s="199"/>
      <c r="BW60" s="199"/>
      <c r="BX60" s="199"/>
      <c r="BY60" s="199"/>
      <c r="BZ60" s="200"/>
      <c r="CA60" s="202"/>
      <c r="CB60" s="203"/>
      <c r="CC60" s="64"/>
      <c r="CD60" s="65"/>
      <c r="CE60" s="65"/>
      <c r="CF60" s="65"/>
      <c r="CG60" s="65"/>
      <c r="CH60" s="65"/>
      <c r="CI60" s="65"/>
      <c r="CJ60" s="65"/>
      <c r="CK60" s="81"/>
      <c r="CL60" s="171"/>
      <c r="CM60" s="130"/>
      <c r="CN60" s="114">
        <f t="shared" si="68"/>
        <v>3</v>
      </c>
    </row>
    <row r="61" spans="1:92" s="10" customFormat="1" ht="12.75" customHeight="1">
      <c r="A61" s="88">
        <v>26</v>
      </c>
      <c r="B61" s="177" t="s">
        <v>92</v>
      </c>
      <c r="C61" s="293" t="s">
        <v>116</v>
      </c>
      <c r="D61" s="265"/>
      <c r="E61" s="62">
        <f t="shared" si="69"/>
        <v>40</v>
      </c>
      <c r="F61" s="63">
        <f t="shared" si="70"/>
        <v>15</v>
      </c>
      <c r="G61" s="63">
        <f t="shared" si="71"/>
        <v>0</v>
      </c>
      <c r="H61" s="63">
        <f t="shared" si="72"/>
        <v>0</v>
      </c>
      <c r="I61" s="63">
        <f t="shared" si="73"/>
        <v>0</v>
      </c>
      <c r="J61" s="63">
        <f t="shared" si="74"/>
        <v>25</v>
      </c>
      <c r="K61" s="63">
        <f t="shared" si="75"/>
        <v>0</v>
      </c>
      <c r="L61" s="63">
        <f t="shared" si="76"/>
        <v>0</v>
      </c>
      <c r="M61" s="63">
        <f t="shared" si="77"/>
        <v>0</v>
      </c>
      <c r="N61" s="63">
        <f t="shared" si="78"/>
        <v>0</v>
      </c>
      <c r="O61" s="64"/>
      <c r="P61" s="65"/>
      <c r="Q61" s="65"/>
      <c r="R61" s="65"/>
      <c r="S61" s="65"/>
      <c r="T61" s="65"/>
      <c r="U61" s="65"/>
      <c r="V61" s="65"/>
      <c r="W61" s="81"/>
      <c r="X61" s="171"/>
      <c r="Y61" s="127"/>
      <c r="Z61" s="64"/>
      <c r="AA61" s="65"/>
      <c r="AB61" s="65"/>
      <c r="AC61" s="65"/>
      <c r="AD61" s="65"/>
      <c r="AE61" s="65"/>
      <c r="AF61" s="65"/>
      <c r="AG61" s="65"/>
      <c r="AH61" s="81"/>
      <c r="AI61" s="171"/>
      <c r="AJ61" s="127"/>
      <c r="AK61" s="64"/>
      <c r="AL61" s="65"/>
      <c r="AM61" s="65"/>
      <c r="AN61" s="65"/>
      <c r="AO61" s="65"/>
      <c r="AP61" s="65"/>
      <c r="AQ61" s="65"/>
      <c r="AR61" s="65"/>
      <c r="AS61" s="81"/>
      <c r="AT61" s="171"/>
      <c r="AU61" s="127"/>
      <c r="AV61" s="64"/>
      <c r="AW61" s="65"/>
      <c r="AX61" s="65"/>
      <c r="AY61" s="65"/>
      <c r="AZ61" s="65"/>
      <c r="BA61" s="65"/>
      <c r="BB61" s="65"/>
      <c r="BC61" s="65"/>
      <c r="BD61" s="81"/>
      <c r="BE61" s="171"/>
      <c r="BF61" s="127"/>
      <c r="BG61" s="64">
        <v>15</v>
      </c>
      <c r="BH61" s="65"/>
      <c r="BI61" s="65"/>
      <c r="BJ61" s="65"/>
      <c r="BK61" s="65">
        <v>25</v>
      </c>
      <c r="BL61" s="65"/>
      <c r="BM61" s="65"/>
      <c r="BN61" s="65"/>
      <c r="BO61" s="81"/>
      <c r="BP61" s="171" t="s">
        <v>54</v>
      </c>
      <c r="BQ61" s="127">
        <v>2</v>
      </c>
      <c r="BR61" s="64"/>
      <c r="BS61" s="65"/>
      <c r="BT61" s="65"/>
      <c r="BU61" s="65"/>
      <c r="BV61" s="65"/>
      <c r="BW61" s="65"/>
      <c r="BX61" s="65"/>
      <c r="BY61" s="65"/>
      <c r="BZ61" s="81"/>
      <c r="CA61" s="171"/>
      <c r="CB61" s="129"/>
      <c r="CC61" s="64"/>
      <c r="CD61" s="65"/>
      <c r="CE61" s="65"/>
      <c r="CF61" s="65"/>
      <c r="CG61" s="65"/>
      <c r="CH61" s="65"/>
      <c r="CI61" s="65"/>
      <c r="CJ61" s="65"/>
      <c r="CK61" s="81"/>
      <c r="CL61" s="171"/>
      <c r="CM61" s="130"/>
      <c r="CN61" s="114">
        <f t="shared" si="68"/>
        <v>2</v>
      </c>
    </row>
    <row r="62" spans="1:92" s="10" customFormat="1">
      <c r="A62" s="88">
        <v>27</v>
      </c>
      <c r="B62" s="179" t="s">
        <v>93</v>
      </c>
      <c r="C62" s="295" t="s">
        <v>116</v>
      </c>
      <c r="D62" s="267"/>
      <c r="E62" s="62">
        <f t="shared" si="69"/>
        <v>45</v>
      </c>
      <c r="F62" s="63">
        <f t="shared" si="70"/>
        <v>20</v>
      </c>
      <c r="G62" s="63">
        <f t="shared" si="71"/>
        <v>0</v>
      </c>
      <c r="H62" s="63">
        <f t="shared" si="72"/>
        <v>0</v>
      </c>
      <c r="I62" s="63">
        <f t="shared" si="73"/>
        <v>0</v>
      </c>
      <c r="J62" s="63">
        <f t="shared" si="74"/>
        <v>25</v>
      </c>
      <c r="K62" s="63">
        <f t="shared" si="75"/>
        <v>0</v>
      </c>
      <c r="L62" s="63">
        <f t="shared" si="76"/>
        <v>0</v>
      </c>
      <c r="M62" s="63">
        <f t="shared" si="77"/>
        <v>0</v>
      </c>
      <c r="N62" s="63">
        <f t="shared" si="78"/>
        <v>0</v>
      </c>
      <c r="O62" s="64"/>
      <c r="P62" s="65"/>
      <c r="Q62" s="65"/>
      <c r="R62" s="65"/>
      <c r="S62" s="65"/>
      <c r="T62" s="65"/>
      <c r="U62" s="65"/>
      <c r="V62" s="65"/>
      <c r="W62" s="81"/>
      <c r="X62" s="171"/>
      <c r="Y62" s="127"/>
      <c r="Z62" s="64"/>
      <c r="AA62" s="65"/>
      <c r="AB62" s="65"/>
      <c r="AC62" s="65"/>
      <c r="AD62" s="65"/>
      <c r="AE62" s="65"/>
      <c r="AF62" s="65"/>
      <c r="AG62" s="65"/>
      <c r="AH62" s="81"/>
      <c r="AI62" s="171"/>
      <c r="AJ62" s="127"/>
      <c r="AK62" s="64"/>
      <c r="AL62" s="65"/>
      <c r="AM62" s="65"/>
      <c r="AN62" s="65"/>
      <c r="AO62" s="65"/>
      <c r="AP62" s="65"/>
      <c r="AQ62" s="65"/>
      <c r="AR62" s="65"/>
      <c r="AS62" s="81"/>
      <c r="AT62" s="171"/>
      <c r="AU62" s="127"/>
      <c r="AV62" s="64"/>
      <c r="AW62" s="65"/>
      <c r="AX62" s="65"/>
      <c r="AY62" s="65"/>
      <c r="AZ62" s="65"/>
      <c r="BA62" s="65"/>
      <c r="BB62" s="65"/>
      <c r="BC62" s="65"/>
      <c r="BD62" s="81"/>
      <c r="BE62" s="171"/>
      <c r="BF62" s="127"/>
      <c r="BG62" s="64">
        <v>20</v>
      </c>
      <c r="BH62" s="65"/>
      <c r="BI62" s="65"/>
      <c r="BJ62" s="65"/>
      <c r="BK62" s="65">
        <v>25</v>
      </c>
      <c r="BL62" s="65"/>
      <c r="BM62" s="65"/>
      <c r="BN62" s="65"/>
      <c r="BO62" s="81"/>
      <c r="BP62" s="171" t="s">
        <v>54</v>
      </c>
      <c r="BQ62" s="127">
        <v>2</v>
      </c>
      <c r="BR62" s="64"/>
      <c r="BS62" s="65"/>
      <c r="BT62" s="65"/>
      <c r="BU62" s="65"/>
      <c r="BV62" s="65"/>
      <c r="BW62" s="65"/>
      <c r="BX62" s="65"/>
      <c r="BY62" s="65"/>
      <c r="BZ62" s="81"/>
      <c r="CA62" s="171"/>
      <c r="CB62" s="129"/>
      <c r="CC62" s="64"/>
      <c r="CD62" s="65"/>
      <c r="CE62" s="65"/>
      <c r="CF62" s="65"/>
      <c r="CG62" s="65"/>
      <c r="CH62" s="65"/>
      <c r="CI62" s="65"/>
      <c r="CJ62" s="65"/>
      <c r="CK62" s="81"/>
      <c r="CL62" s="171"/>
      <c r="CM62" s="130"/>
      <c r="CN62" s="114">
        <f t="shared" si="68"/>
        <v>2</v>
      </c>
    </row>
    <row r="63" spans="1:92" s="10" customFormat="1">
      <c r="A63" s="88">
        <v>28</v>
      </c>
      <c r="B63" s="180" t="s">
        <v>94</v>
      </c>
      <c r="C63" s="296" t="s">
        <v>116</v>
      </c>
      <c r="D63" s="268"/>
      <c r="E63" s="62">
        <f t="shared" si="58"/>
        <v>45</v>
      </c>
      <c r="F63" s="63">
        <f t="shared" si="60"/>
        <v>15</v>
      </c>
      <c r="G63" s="63">
        <f t="shared" si="61"/>
        <v>15</v>
      </c>
      <c r="H63" s="63">
        <f t="shared" si="62"/>
        <v>0</v>
      </c>
      <c r="I63" s="63">
        <f t="shared" si="63"/>
        <v>0</v>
      </c>
      <c r="J63" s="63">
        <f t="shared" si="63"/>
        <v>15</v>
      </c>
      <c r="K63" s="63">
        <f t="shared" si="64"/>
        <v>0</v>
      </c>
      <c r="L63" s="63">
        <f t="shared" si="65"/>
        <v>0</v>
      </c>
      <c r="M63" s="63">
        <f t="shared" si="66"/>
        <v>0</v>
      </c>
      <c r="N63" s="63">
        <f t="shared" si="67"/>
        <v>0</v>
      </c>
      <c r="O63" s="64"/>
      <c r="P63" s="65"/>
      <c r="Q63" s="65"/>
      <c r="R63" s="65"/>
      <c r="S63" s="65"/>
      <c r="T63" s="65"/>
      <c r="U63" s="65"/>
      <c r="V63" s="65"/>
      <c r="W63" s="81"/>
      <c r="X63" s="171"/>
      <c r="Y63" s="127"/>
      <c r="Z63" s="64"/>
      <c r="AA63" s="65"/>
      <c r="AB63" s="65"/>
      <c r="AC63" s="65"/>
      <c r="AD63" s="65"/>
      <c r="AE63" s="65"/>
      <c r="AF63" s="65"/>
      <c r="AG63" s="65"/>
      <c r="AH63" s="81"/>
      <c r="AI63" s="171"/>
      <c r="AJ63" s="127"/>
      <c r="AK63" s="64"/>
      <c r="AL63" s="65"/>
      <c r="AM63" s="65"/>
      <c r="AN63" s="65"/>
      <c r="AO63" s="65"/>
      <c r="AP63" s="65"/>
      <c r="AQ63" s="65"/>
      <c r="AR63" s="65"/>
      <c r="AS63" s="81"/>
      <c r="AT63" s="171"/>
      <c r="AU63" s="127"/>
      <c r="AV63" s="64"/>
      <c r="AW63" s="65"/>
      <c r="AX63" s="65"/>
      <c r="AY63" s="65"/>
      <c r="AZ63" s="65"/>
      <c r="BA63" s="65"/>
      <c r="BB63" s="65"/>
      <c r="BC63" s="65"/>
      <c r="BD63" s="81"/>
      <c r="BE63" s="171"/>
      <c r="BF63" s="127"/>
      <c r="BG63" s="64"/>
      <c r="BH63" s="65"/>
      <c r="BI63" s="65"/>
      <c r="BJ63" s="65"/>
      <c r="BK63" s="65"/>
      <c r="BL63" s="65"/>
      <c r="BM63" s="65"/>
      <c r="BN63" s="65"/>
      <c r="BO63" s="81"/>
      <c r="BP63" s="171"/>
      <c r="BQ63" s="127"/>
      <c r="BR63" s="64">
        <v>15</v>
      </c>
      <c r="BS63" s="65">
        <v>15</v>
      </c>
      <c r="BT63" s="65"/>
      <c r="BU63" s="65"/>
      <c r="BV63" s="65">
        <v>15</v>
      </c>
      <c r="BW63" s="65"/>
      <c r="BX63" s="65"/>
      <c r="BY63" s="65"/>
      <c r="BZ63" s="81"/>
      <c r="CA63" s="171" t="s">
        <v>54</v>
      </c>
      <c r="CB63" s="129">
        <v>2</v>
      </c>
      <c r="CC63" s="64"/>
      <c r="CD63" s="65"/>
      <c r="CE63" s="65"/>
      <c r="CF63" s="65"/>
      <c r="CG63" s="65"/>
      <c r="CH63" s="65"/>
      <c r="CI63" s="65"/>
      <c r="CJ63" s="65"/>
      <c r="CK63" s="81"/>
      <c r="CL63" s="171"/>
      <c r="CM63" s="130"/>
      <c r="CN63" s="114">
        <f t="shared" si="68"/>
        <v>2</v>
      </c>
    </row>
    <row r="64" spans="1:92" s="10" customFormat="1">
      <c r="A64" s="89">
        <v>29</v>
      </c>
      <c r="B64" s="177" t="s">
        <v>95</v>
      </c>
      <c r="C64" s="297"/>
      <c r="D64" s="248"/>
      <c r="E64" s="90">
        <f t="shared" si="58"/>
        <v>15</v>
      </c>
      <c r="F64" s="78">
        <f t="shared" si="60"/>
        <v>15</v>
      </c>
      <c r="G64" s="78">
        <f t="shared" si="61"/>
        <v>0</v>
      </c>
      <c r="H64" s="78">
        <f t="shared" si="62"/>
        <v>0</v>
      </c>
      <c r="I64" s="63">
        <f t="shared" si="63"/>
        <v>0</v>
      </c>
      <c r="J64" s="63">
        <f t="shared" si="63"/>
        <v>0</v>
      </c>
      <c r="K64" s="78">
        <f t="shared" si="64"/>
        <v>0</v>
      </c>
      <c r="L64" s="78">
        <f t="shared" si="65"/>
        <v>0</v>
      </c>
      <c r="M64" s="78">
        <f t="shared" si="66"/>
        <v>0</v>
      </c>
      <c r="N64" s="78">
        <f t="shared" si="67"/>
        <v>0</v>
      </c>
      <c r="O64" s="64"/>
      <c r="P64" s="65"/>
      <c r="Q64" s="65"/>
      <c r="R64" s="65"/>
      <c r="S64" s="65"/>
      <c r="T64" s="65"/>
      <c r="U64" s="65"/>
      <c r="V64" s="65"/>
      <c r="W64" s="174"/>
      <c r="X64" s="171"/>
      <c r="Y64" s="127"/>
      <c r="Z64" s="64"/>
      <c r="AA64" s="65"/>
      <c r="AB64" s="65"/>
      <c r="AC64" s="65"/>
      <c r="AD64" s="65"/>
      <c r="AE64" s="65"/>
      <c r="AF64" s="65"/>
      <c r="AG64" s="65"/>
      <c r="AH64" s="174"/>
      <c r="AI64" s="171"/>
      <c r="AJ64" s="127"/>
      <c r="AK64" s="64"/>
      <c r="AL64" s="65"/>
      <c r="AM64" s="65"/>
      <c r="AN64" s="65"/>
      <c r="AO64" s="65"/>
      <c r="AP64" s="65"/>
      <c r="AQ64" s="65"/>
      <c r="AR64" s="65"/>
      <c r="AS64" s="174"/>
      <c r="AT64" s="171"/>
      <c r="AU64" s="127"/>
      <c r="AV64" s="64"/>
      <c r="AW64" s="65"/>
      <c r="AX64" s="65"/>
      <c r="AY64" s="65"/>
      <c r="AZ64" s="65"/>
      <c r="BA64" s="65"/>
      <c r="BB64" s="65"/>
      <c r="BC64" s="65"/>
      <c r="BD64" s="174"/>
      <c r="BE64" s="171"/>
      <c r="BF64" s="127"/>
      <c r="BG64" s="64"/>
      <c r="BH64" s="65"/>
      <c r="BI64" s="65"/>
      <c r="BJ64" s="65"/>
      <c r="BK64" s="65"/>
      <c r="BL64" s="65"/>
      <c r="BM64" s="65"/>
      <c r="BN64" s="65"/>
      <c r="BO64" s="174"/>
      <c r="BP64" s="171"/>
      <c r="BQ64" s="127"/>
      <c r="BR64" s="195">
        <v>15</v>
      </c>
      <c r="BS64" s="196"/>
      <c r="BT64" s="196"/>
      <c r="BU64" s="196"/>
      <c r="BV64" s="196"/>
      <c r="BW64" s="196"/>
      <c r="BX64" s="196"/>
      <c r="BY64" s="196"/>
      <c r="BZ64" s="204"/>
      <c r="CA64" s="171" t="s">
        <v>54</v>
      </c>
      <c r="CB64" s="129">
        <v>1</v>
      </c>
      <c r="CC64" s="64"/>
      <c r="CD64" s="65"/>
      <c r="CE64" s="65"/>
      <c r="CF64" s="65"/>
      <c r="CG64" s="65"/>
      <c r="CH64" s="65"/>
      <c r="CI64" s="65"/>
      <c r="CJ64" s="65"/>
      <c r="CK64" s="174"/>
      <c r="CL64" s="171"/>
      <c r="CM64" s="130"/>
      <c r="CN64" s="114">
        <f t="shared" si="68"/>
        <v>1</v>
      </c>
    </row>
    <row r="65" spans="1:92" s="10" customFormat="1" ht="12.75">
      <c r="A65" s="91"/>
      <c r="B65" s="92"/>
      <c r="C65" s="92"/>
      <c r="D65" s="92"/>
      <c r="E65" s="93"/>
      <c r="F65" s="94"/>
      <c r="G65" s="94"/>
      <c r="H65" s="94"/>
      <c r="I65" s="94"/>
      <c r="J65" s="94"/>
      <c r="K65" s="94"/>
      <c r="L65" s="94"/>
      <c r="M65" s="94"/>
      <c r="N65" s="94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  <c r="BH65" s="13"/>
      <c r="BI65" s="13"/>
      <c r="BJ65" s="13"/>
      <c r="BK65" s="13"/>
      <c r="BL65" s="13"/>
      <c r="BM65" s="13"/>
      <c r="BN65" s="13"/>
      <c r="BO65" s="13"/>
      <c r="BP65" s="13"/>
      <c r="BQ65" s="13"/>
      <c r="BR65" s="13"/>
      <c r="BS65" s="13"/>
      <c r="BT65" s="13"/>
      <c r="BU65" s="13"/>
      <c r="BV65" s="13"/>
      <c r="BW65" s="13"/>
      <c r="BX65" s="13"/>
      <c r="BY65" s="13"/>
      <c r="BZ65" s="13"/>
      <c r="CA65" s="13"/>
      <c r="CB65" s="13"/>
      <c r="CC65" s="13"/>
      <c r="CD65" s="13"/>
      <c r="CE65" s="13"/>
      <c r="CF65" s="13"/>
      <c r="CG65" s="13"/>
      <c r="CH65" s="13"/>
      <c r="CI65" s="13"/>
      <c r="CJ65" s="13"/>
      <c r="CK65" s="13"/>
      <c r="CL65" s="13"/>
      <c r="CM65" s="13"/>
      <c r="CN65" s="28"/>
    </row>
    <row r="66" spans="1:92" s="10" customFormat="1" ht="21.75" customHeight="1">
      <c r="A66" s="47" t="s">
        <v>27</v>
      </c>
      <c r="B66" s="72" t="s">
        <v>36</v>
      </c>
      <c r="C66" s="274"/>
      <c r="D66" s="73"/>
      <c r="E66" s="104"/>
      <c r="F66" s="104"/>
      <c r="G66" s="104"/>
      <c r="H66" s="104"/>
      <c r="I66" s="104"/>
      <c r="J66" s="104"/>
      <c r="K66" s="104"/>
      <c r="L66" s="104"/>
      <c r="M66" s="104"/>
      <c r="N66" s="104"/>
      <c r="O66" s="38"/>
      <c r="P66" s="38"/>
      <c r="Q66" s="38"/>
      <c r="R66" s="38"/>
      <c r="S66" s="38"/>
      <c r="T66" s="38"/>
      <c r="U66" s="38"/>
      <c r="V66" s="38"/>
      <c r="W66" s="38"/>
      <c r="X66" s="43"/>
      <c r="Y66" s="43"/>
      <c r="Z66" s="42"/>
      <c r="AA66" s="42"/>
      <c r="AB66" s="42"/>
      <c r="AC66" s="42"/>
      <c r="AD66" s="42"/>
      <c r="AE66" s="42"/>
      <c r="AF66" s="42"/>
      <c r="AG66" s="42"/>
      <c r="AH66" s="42"/>
      <c r="AI66" s="43"/>
      <c r="AJ66" s="43"/>
      <c r="AK66" s="42"/>
      <c r="AL66" s="42"/>
      <c r="AM66" s="42"/>
      <c r="AN66" s="42"/>
      <c r="AO66" s="42"/>
      <c r="AP66" s="42"/>
      <c r="AQ66" s="42"/>
      <c r="AR66" s="42"/>
      <c r="AS66" s="42"/>
      <c r="AT66" s="43"/>
      <c r="AU66" s="43"/>
      <c r="AV66" s="42"/>
      <c r="AW66" s="42"/>
      <c r="AX66" s="42"/>
      <c r="AY66" s="42"/>
      <c r="AZ66" s="42"/>
      <c r="BA66" s="42"/>
      <c r="BB66" s="42"/>
      <c r="BC66" s="42"/>
      <c r="BD66" s="42"/>
      <c r="BE66" s="43"/>
      <c r="BF66" s="43"/>
      <c r="BG66" s="42"/>
      <c r="BH66" s="42"/>
      <c r="BI66" s="42"/>
      <c r="BJ66" s="42"/>
      <c r="BK66" s="42"/>
      <c r="BL66" s="42"/>
      <c r="BM66" s="42"/>
      <c r="BN66" s="42"/>
      <c r="BO66" s="42"/>
      <c r="BP66" s="43"/>
      <c r="BQ66" s="43"/>
      <c r="BR66" s="42"/>
      <c r="BS66" s="42"/>
      <c r="BT66" s="42"/>
      <c r="BU66" s="42"/>
      <c r="BV66" s="42"/>
      <c r="BW66" s="42"/>
      <c r="BX66" s="42"/>
      <c r="BY66" s="42"/>
      <c r="BZ66" s="42"/>
      <c r="CA66" s="43"/>
      <c r="CB66" s="50"/>
      <c r="CC66" s="42"/>
      <c r="CD66" s="42"/>
      <c r="CE66" s="42"/>
      <c r="CF66" s="42"/>
      <c r="CG66" s="42"/>
      <c r="CH66" s="42"/>
      <c r="CI66" s="42"/>
      <c r="CJ66" s="42"/>
      <c r="CK66" s="42"/>
      <c r="CL66" s="43"/>
      <c r="CM66" s="115"/>
      <c r="CN66" s="116"/>
    </row>
    <row r="67" spans="1:92" s="10" customFormat="1">
      <c r="A67" s="64" t="s">
        <v>117</v>
      </c>
      <c r="B67" s="205" t="s">
        <v>96</v>
      </c>
      <c r="C67" s="269"/>
      <c r="D67" s="270"/>
      <c r="E67" s="62">
        <f t="shared" ref="E67:E68" si="79">SUM(F67:N67)</f>
        <v>210</v>
      </c>
      <c r="F67" s="63">
        <f t="shared" ref="F67:N67" si="80">SUM(O67+Z67+AK67+AV67+BG67+BR67+CC67)</f>
        <v>90</v>
      </c>
      <c r="G67" s="63">
        <f t="shared" si="80"/>
        <v>0</v>
      </c>
      <c r="H67" s="63">
        <f t="shared" si="80"/>
        <v>0</v>
      </c>
      <c r="I67" s="63">
        <f t="shared" si="80"/>
        <v>30</v>
      </c>
      <c r="J67" s="63">
        <f t="shared" si="80"/>
        <v>90</v>
      </c>
      <c r="K67" s="63">
        <f t="shared" si="80"/>
        <v>0</v>
      </c>
      <c r="L67" s="63">
        <f t="shared" si="80"/>
        <v>0</v>
      </c>
      <c r="M67" s="63">
        <f t="shared" si="80"/>
        <v>0</v>
      </c>
      <c r="N67" s="63">
        <f t="shared" si="80"/>
        <v>0</v>
      </c>
      <c r="O67" s="64"/>
      <c r="P67" s="65"/>
      <c r="Q67" s="65"/>
      <c r="R67" s="65"/>
      <c r="S67" s="65"/>
      <c r="T67" s="65"/>
      <c r="U67" s="65"/>
      <c r="V67" s="65"/>
      <c r="W67" s="66"/>
      <c r="X67" s="67"/>
      <c r="Y67" s="68"/>
      <c r="Z67" s="64"/>
      <c r="AA67" s="65"/>
      <c r="AB67" s="65"/>
      <c r="AC67" s="65"/>
      <c r="AD67" s="65"/>
      <c r="AE67" s="65"/>
      <c r="AF67" s="65"/>
      <c r="AG67" s="65"/>
      <c r="AH67" s="66"/>
      <c r="AI67" s="67"/>
      <c r="AJ67" s="68"/>
      <c r="AK67" s="64"/>
      <c r="AL67" s="65"/>
      <c r="AM67" s="65"/>
      <c r="AN67" s="65"/>
      <c r="AO67" s="65"/>
      <c r="AP67" s="65"/>
      <c r="AQ67" s="65"/>
      <c r="AR67" s="65"/>
      <c r="AS67" s="66"/>
      <c r="AT67" s="67"/>
      <c r="AU67" s="68"/>
      <c r="AV67" s="64"/>
      <c r="AW67" s="65"/>
      <c r="AX67" s="65"/>
      <c r="AY67" s="65"/>
      <c r="AZ67" s="65"/>
      <c r="BA67" s="65"/>
      <c r="BB67" s="65"/>
      <c r="BC67" s="65"/>
      <c r="BD67" s="66"/>
      <c r="BE67" s="67"/>
      <c r="BF67" s="68"/>
      <c r="BG67" s="64"/>
      <c r="BH67" s="65"/>
      <c r="BI67" s="65"/>
      <c r="BJ67" s="65"/>
      <c r="BK67" s="65"/>
      <c r="BL67" s="65"/>
      <c r="BM67" s="65"/>
      <c r="BN67" s="65"/>
      <c r="BO67" s="66"/>
      <c r="BP67" s="67"/>
      <c r="BQ67" s="68"/>
      <c r="BR67" s="64">
        <f t="shared" ref="BR67:CB67" si="81">BR78</f>
        <v>90</v>
      </c>
      <c r="BS67" s="65">
        <f t="shared" si="81"/>
        <v>0</v>
      </c>
      <c r="BT67" s="65">
        <f t="shared" si="81"/>
        <v>0</v>
      </c>
      <c r="BU67" s="65">
        <f t="shared" si="81"/>
        <v>30</v>
      </c>
      <c r="BV67" s="65">
        <f t="shared" si="81"/>
        <v>90</v>
      </c>
      <c r="BW67" s="65">
        <f t="shared" si="81"/>
        <v>0</v>
      </c>
      <c r="BX67" s="65">
        <f t="shared" si="81"/>
        <v>0</v>
      </c>
      <c r="BY67" s="65">
        <f t="shared" si="81"/>
        <v>0</v>
      </c>
      <c r="BZ67" s="66">
        <f t="shared" si="81"/>
        <v>0</v>
      </c>
      <c r="CA67" s="67">
        <f t="shared" si="81"/>
        <v>4</v>
      </c>
      <c r="CB67" s="69">
        <f t="shared" si="81"/>
        <v>14</v>
      </c>
      <c r="CC67" s="64"/>
      <c r="CD67" s="65"/>
      <c r="CE67" s="65"/>
      <c r="CF67" s="65"/>
      <c r="CG67" s="65"/>
      <c r="CH67" s="65"/>
      <c r="CI67" s="65"/>
      <c r="CJ67" s="65"/>
      <c r="CK67" s="66"/>
      <c r="CL67" s="67"/>
      <c r="CM67" s="111"/>
      <c r="CN67" s="114">
        <f t="shared" ref="CN67:CN68" si="82">Y67+AJ67+AU67+BF67+BQ67+CB67+CM67</f>
        <v>14</v>
      </c>
    </row>
    <row r="68" spans="1:92" s="10" customFormat="1">
      <c r="A68" s="74" t="s">
        <v>118</v>
      </c>
      <c r="B68" s="121" t="s">
        <v>97</v>
      </c>
      <c r="C68" s="249"/>
      <c r="D68" s="249"/>
      <c r="E68" s="90">
        <f t="shared" si="79"/>
        <v>210</v>
      </c>
      <c r="F68" s="78">
        <f t="shared" ref="F68" si="83">SUM(O68+Z68+AK68+AV68+BG68+BR68+CC68)</f>
        <v>105</v>
      </c>
      <c r="G68" s="78">
        <f t="shared" ref="G68" si="84">SUM(P68+AA68+AL68+AW68+BH68+BS68+CD68)</f>
        <v>0</v>
      </c>
      <c r="H68" s="78">
        <f t="shared" ref="H68" si="85">SUM(Q68+AB68+AM68+AX68+BI68+BT68+CE68)</f>
        <v>0</v>
      </c>
      <c r="I68" s="63">
        <f t="shared" ref="I68:J68" si="86">SUM(R68+AC68+AN68+AY68+BJ68+BU68+CF68)</f>
        <v>0</v>
      </c>
      <c r="J68" s="63">
        <f t="shared" si="86"/>
        <v>105</v>
      </c>
      <c r="K68" s="78">
        <f t="shared" ref="K68" si="87">SUM(T68+AE68+AP68+BA68+BL68+BW68+CH68)</f>
        <v>0</v>
      </c>
      <c r="L68" s="78">
        <f t="shared" ref="L68" si="88">SUM(U68+AF68+AQ68+BB68+BM68+BX68+CI68)</f>
        <v>0</v>
      </c>
      <c r="M68" s="78">
        <f t="shared" ref="M68" si="89">SUM(V68+AG68+AR68+BC68+BN68+BY68+CJ68)</f>
        <v>0</v>
      </c>
      <c r="N68" s="78">
        <f t="shared" ref="N68" si="90">SUM(W68+AH68+AS68+BD68+BO68+BZ68+CK68)</f>
        <v>0</v>
      </c>
      <c r="O68" s="84"/>
      <c r="P68" s="85"/>
      <c r="Q68" s="85"/>
      <c r="R68" s="85"/>
      <c r="S68" s="85"/>
      <c r="T68" s="85"/>
      <c r="U68" s="85"/>
      <c r="V68" s="85"/>
      <c r="W68" s="66"/>
      <c r="X68" s="86"/>
      <c r="Y68" s="70"/>
      <c r="Z68" s="84"/>
      <c r="AA68" s="85"/>
      <c r="AB68" s="85"/>
      <c r="AC68" s="85"/>
      <c r="AD68" s="85"/>
      <c r="AE68" s="85"/>
      <c r="AF68" s="85"/>
      <c r="AG68" s="85"/>
      <c r="AH68" s="66"/>
      <c r="AI68" s="86"/>
      <c r="AJ68" s="70"/>
      <c r="AK68" s="84"/>
      <c r="AL68" s="85"/>
      <c r="AM68" s="85"/>
      <c r="AN68" s="85"/>
      <c r="AO68" s="85"/>
      <c r="AP68" s="85"/>
      <c r="AQ68" s="85"/>
      <c r="AR68" s="85"/>
      <c r="AS68" s="66"/>
      <c r="AT68" s="86"/>
      <c r="AU68" s="70"/>
      <c r="AV68" s="84"/>
      <c r="AW68" s="85"/>
      <c r="AX68" s="85"/>
      <c r="AY68" s="85"/>
      <c r="AZ68" s="85"/>
      <c r="BA68" s="85"/>
      <c r="BB68" s="85"/>
      <c r="BC68" s="85"/>
      <c r="BD68" s="66"/>
      <c r="BE68" s="86"/>
      <c r="BF68" s="70"/>
      <c r="BG68" s="84"/>
      <c r="BH68" s="85"/>
      <c r="BI68" s="85"/>
      <c r="BJ68" s="85"/>
      <c r="BK68" s="85"/>
      <c r="BL68" s="85"/>
      <c r="BM68" s="85"/>
      <c r="BN68" s="85"/>
      <c r="BO68" s="66"/>
      <c r="BP68" s="86"/>
      <c r="BQ68" s="70"/>
      <c r="BR68" s="84">
        <f t="shared" ref="BR68:CB68" si="91">BR87</f>
        <v>105</v>
      </c>
      <c r="BS68" s="85">
        <f t="shared" si="91"/>
        <v>0</v>
      </c>
      <c r="BT68" s="85">
        <f t="shared" si="91"/>
        <v>0</v>
      </c>
      <c r="BU68" s="85">
        <f t="shared" si="91"/>
        <v>0</v>
      </c>
      <c r="BV68" s="85">
        <f t="shared" si="91"/>
        <v>105</v>
      </c>
      <c r="BW68" s="85">
        <f t="shared" si="91"/>
        <v>0</v>
      </c>
      <c r="BX68" s="85">
        <f t="shared" si="91"/>
        <v>0</v>
      </c>
      <c r="BY68" s="85">
        <f t="shared" si="91"/>
        <v>0</v>
      </c>
      <c r="BZ68" s="66">
        <f t="shared" si="91"/>
        <v>0</v>
      </c>
      <c r="CA68" s="86">
        <f t="shared" si="91"/>
        <v>4</v>
      </c>
      <c r="CB68" s="71">
        <f t="shared" si="91"/>
        <v>14</v>
      </c>
      <c r="CC68" s="84"/>
      <c r="CD68" s="85"/>
      <c r="CE68" s="85"/>
      <c r="CF68" s="85"/>
      <c r="CG68" s="85"/>
      <c r="CH68" s="85"/>
      <c r="CI68" s="85"/>
      <c r="CJ68" s="85"/>
      <c r="CK68" s="66"/>
      <c r="CL68" s="86"/>
      <c r="CM68" s="112"/>
      <c r="CN68" s="114">
        <f t="shared" si="82"/>
        <v>14</v>
      </c>
    </row>
    <row r="69" spans="1:92" s="10" customFormat="1" ht="12.75">
      <c r="A69" s="91"/>
      <c r="B69" s="92"/>
      <c r="C69" s="92"/>
      <c r="D69" s="92"/>
      <c r="E69" s="93"/>
      <c r="F69" s="94"/>
      <c r="G69" s="94"/>
      <c r="H69" s="94"/>
      <c r="I69" s="94"/>
      <c r="J69" s="94"/>
      <c r="K69" s="94"/>
      <c r="L69" s="94"/>
      <c r="M69" s="94"/>
      <c r="N69" s="94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  <c r="BL69" s="13"/>
      <c r="BM69" s="13"/>
      <c r="BN69" s="13"/>
      <c r="BO69" s="13"/>
      <c r="BP69" s="13"/>
      <c r="BQ69" s="13"/>
      <c r="BR69" s="13"/>
      <c r="BS69" s="13"/>
      <c r="BT69" s="13"/>
      <c r="BU69" s="13"/>
      <c r="BV69" s="13"/>
      <c r="BW69" s="13"/>
      <c r="BX69" s="13"/>
      <c r="BY69" s="13"/>
      <c r="BZ69" s="13"/>
      <c r="CA69" s="13"/>
      <c r="CB69" s="13"/>
      <c r="CC69" s="13"/>
      <c r="CD69" s="13"/>
      <c r="CE69" s="13"/>
      <c r="CF69" s="13"/>
      <c r="CG69" s="13"/>
      <c r="CH69" s="13"/>
      <c r="CI69" s="13"/>
      <c r="CJ69" s="13"/>
      <c r="CK69" s="13"/>
      <c r="CL69" s="13"/>
      <c r="CM69" s="13"/>
      <c r="CN69" s="28"/>
    </row>
    <row r="70" spans="1:92" s="10" customFormat="1" ht="23.25" customHeight="1">
      <c r="A70" s="47" t="s">
        <v>33</v>
      </c>
      <c r="B70" s="72" t="s">
        <v>37</v>
      </c>
      <c r="C70" s="275"/>
      <c r="D70" s="73"/>
      <c r="E70" s="104">
        <f t="shared" ref="E70:W70" si="92">SUM(E71:E73)</f>
        <v>60</v>
      </c>
      <c r="F70" s="104">
        <f t="shared" si="92"/>
        <v>0</v>
      </c>
      <c r="G70" s="104">
        <f t="shared" si="92"/>
        <v>0</v>
      </c>
      <c r="H70" s="104">
        <f t="shared" si="92"/>
        <v>0</v>
      </c>
      <c r="I70" s="104">
        <f t="shared" si="92"/>
        <v>0</v>
      </c>
      <c r="J70" s="104">
        <f t="shared" si="92"/>
        <v>0</v>
      </c>
      <c r="K70" s="104">
        <f t="shared" si="92"/>
        <v>0</v>
      </c>
      <c r="L70" s="104">
        <f t="shared" si="92"/>
        <v>60</v>
      </c>
      <c r="M70" s="104">
        <f t="shared" si="92"/>
        <v>0</v>
      </c>
      <c r="N70" s="104">
        <f t="shared" si="92"/>
        <v>0</v>
      </c>
      <c r="O70" s="38">
        <f t="shared" si="92"/>
        <v>0</v>
      </c>
      <c r="P70" s="38">
        <f t="shared" si="92"/>
        <v>0</v>
      </c>
      <c r="Q70" s="38">
        <f t="shared" si="92"/>
        <v>0</v>
      </c>
      <c r="R70" s="38">
        <f t="shared" si="92"/>
        <v>0</v>
      </c>
      <c r="S70" s="38">
        <f t="shared" ref="S70" si="93">SUM(S71:S73)</f>
        <v>0</v>
      </c>
      <c r="T70" s="38">
        <f t="shared" si="92"/>
        <v>0</v>
      </c>
      <c r="U70" s="38">
        <f t="shared" si="92"/>
        <v>0</v>
      </c>
      <c r="V70" s="38">
        <f t="shared" si="92"/>
        <v>0</v>
      </c>
      <c r="W70" s="38">
        <f t="shared" si="92"/>
        <v>0</v>
      </c>
      <c r="X70" s="43">
        <f>COUNTIF(X71:X73,"E")</f>
        <v>0</v>
      </c>
      <c r="Y70" s="43">
        <f>SUM(Y71:Y73)</f>
        <v>0</v>
      </c>
      <c r="Z70" s="38">
        <f t="shared" ref="Z70:AH70" si="94">SUM(Z71:Z73)</f>
        <v>0</v>
      </c>
      <c r="AA70" s="38">
        <f t="shared" si="94"/>
        <v>0</v>
      </c>
      <c r="AB70" s="38">
        <f t="shared" si="94"/>
        <v>0</v>
      </c>
      <c r="AC70" s="38">
        <f t="shared" si="94"/>
        <v>0</v>
      </c>
      <c r="AD70" s="38">
        <f t="shared" ref="AD70" si="95">SUM(AD71:AD73)</f>
        <v>0</v>
      </c>
      <c r="AE70" s="38">
        <f t="shared" si="94"/>
        <v>0</v>
      </c>
      <c r="AF70" s="38">
        <f t="shared" si="94"/>
        <v>0</v>
      </c>
      <c r="AG70" s="38">
        <f t="shared" si="94"/>
        <v>0</v>
      </c>
      <c r="AH70" s="38">
        <f t="shared" si="94"/>
        <v>0</v>
      </c>
      <c r="AI70" s="43">
        <f>COUNTIF(AI71:AI73,"E")</f>
        <v>0</v>
      </c>
      <c r="AJ70" s="43">
        <f>SUM(AJ71:AJ73)</f>
        <v>0</v>
      </c>
      <c r="AK70" s="38">
        <f t="shared" ref="AK70:AS70" si="96">SUM(AK71:AK73)</f>
        <v>0</v>
      </c>
      <c r="AL70" s="38">
        <f t="shared" si="96"/>
        <v>0</v>
      </c>
      <c r="AM70" s="38">
        <f t="shared" si="96"/>
        <v>0</v>
      </c>
      <c r="AN70" s="38">
        <f t="shared" si="96"/>
        <v>0</v>
      </c>
      <c r="AO70" s="38">
        <f t="shared" ref="AO70" si="97">SUM(AO71:AO73)</f>
        <v>0</v>
      </c>
      <c r="AP70" s="38">
        <f t="shared" si="96"/>
        <v>0</v>
      </c>
      <c r="AQ70" s="38">
        <f t="shared" si="96"/>
        <v>0</v>
      </c>
      <c r="AR70" s="38">
        <f t="shared" si="96"/>
        <v>0</v>
      </c>
      <c r="AS70" s="38">
        <f t="shared" si="96"/>
        <v>0</v>
      </c>
      <c r="AT70" s="43">
        <f>COUNTIF(AT71:AT73,"E")</f>
        <v>0</v>
      </c>
      <c r="AU70" s="43">
        <f>SUM(AU71:AU73)</f>
        <v>0</v>
      </c>
      <c r="AV70" s="38">
        <f t="shared" ref="AV70:BD70" si="98">SUM(AV71:AV73)</f>
        <v>0</v>
      </c>
      <c r="AW70" s="38">
        <f t="shared" si="98"/>
        <v>0</v>
      </c>
      <c r="AX70" s="38">
        <f t="shared" si="98"/>
        <v>0</v>
      </c>
      <c r="AY70" s="38">
        <f t="shared" si="98"/>
        <v>0</v>
      </c>
      <c r="AZ70" s="38">
        <f t="shared" ref="AZ70" si="99">SUM(AZ71:AZ73)</f>
        <v>0</v>
      </c>
      <c r="BA70" s="38">
        <f t="shared" si="98"/>
        <v>0</v>
      </c>
      <c r="BB70" s="38">
        <f t="shared" si="98"/>
        <v>0</v>
      </c>
      <c r="BC70" s="38">
        <f t="shared" si="98"/>
        <v>0</v>
      </c>
      <c r="BD70" s="38">
        <f t="shared" si="98"/>
        <v>0</v>
      </c>
      <c r="BE70" s="43">
        <f>COUNTIF(BE71:BE73,"E")</f>
        <v>0</v>
      </c>
      <c r="BF70" s="43">
        <f>SUM(BF71:BF73)</f>
        <v>0</v>
      </c>
      <c r="BG70" s="38">
        <f t="shared" ref="BG70:BO70" si="100">SUM(BG71:BG73)</f>
        <v>0</v>
      </c>
      <c r="BH70" s="38">
        <f t="shared" si="100"/>
        <v>0</v>
      </c>
      <c r="BI70" s="38">
        <f t="shared" si="100"/>
        <v>0</v>
      </c>
      <c r="BJ70" s="38">
        <f t="shared" si="100"/>
        <v>0</v>
      </c>
      <c r="BK70" s="38">
        <f t="shared" ref="BK70" si="101">SUM(BK71:BK73)</f>
        <v>0</v>
      </c>
      <c r="BL70" s="38">
        <f t="shared" si="100"/>
        <v>0</v>
      </c>
      <c r="BM70" s="38">
        <f t="shared" si="100"/>
        <v>0</v>
      </c>
      <c r="BN70" s="38">
        <f t="shared" si="100"/>
        <v>0</v>
      </c>
      <c r="BO70" s="38">
        <f t="shared" si="100"/>
        <v>0</v>
      </c>
      <c r="BP70" s="43">
        <f>COUNTIF(BP71:BP73,"E")</f>
        <v>0</v>
      </c>
      <c r="BQ70" s="43">
        <f>SUM(BQ71:BQ73)</f>
        <v>0</v>
      </c>
      <c r="BR70" s="38">
        <f t="shared" ref="BR70:BZ70" si="102">SUM(BR71:BR73)</f>
        <v>0</v>
      </c>
      <c r="BS70" s="38">
        <f t="shared" si="102"/>
        <v>0</v>
      </c>
      <c r="BT70" s="38">
        <f t="shared" si="102"/>
        <v>0</v>
      </c>
      <c r="BU70" s="38">
        <f t="shared" si="102"/>
        <v>0</v>
      </c>
      <c r="BV70" s="38">
        <f t="shared" ref="BV70" si="103">SUM(BV71:BV73)</f>
        <v>0</v>
      </c>
      <c r="BW70" s="38">
        <f t="shared" si="102"/>
        <v>0</v>
      </c>
      <c r="BX70" s="38">
        <f t="shared" si="102"/>
        <v>30</v>
      </c>
      <c r="BY70" s="38">
        <f t="shared" si="102"/>
        <v>0</v>
      </c>
      <c r="BZ70" s="38">
        <f t="shared" si="102"/>
        <v>0</v>
      </c>
      <c r="CA70" s="43">
        <f>COUNTIF(CA71:CA73,"E")</f>
        <v>0</v>
      </c>
      <c r="CB70" s="43">
        <f>SUM(CB71:CB73)</f>
        <v>2</v>
      </c>
      <c r="CC70" s="38">
        <f t="shared" ref="CC70:CK70" si="104">SUM(CC71:CC73)</f>
        <v>0</v>
      </c>
      <c r="CD70" s="38">
        <f t="shared" si="104"/>
        <v>0</v>
      </c>
      <c r="CE70" s="38">
        <f t="shared" si="104"/>
        <v>0</v>
      </c>
      <c r="CF70" s="38">
        <f t="shared" si="104"/>
        <v>0</v>
      </c>
      <c r="CG70" s="38">
        <f t="shared" ref="CG70" si="105">SUM(CG71:CG73)</f>
        <v>0</v>
      </c>
      <c r="CH70" s="38">
        <f t="shared" si="104"/>
        <v>0</v>
      </c>
      <c r="CI70" s="38">
        <f t="shared" si="104"/>
        <v>30</v>
      </c>
      <c r="CJ70" s="38">
        <f t="shared" si="104"/>
        <v>0</v>
      </c>
      <c r="CK70" s="38">
        <f t="shared" si="104"/>
        <v>0</v>
      </c>
      <c r="CL70" s="43">
        <f>COUNTIF(CL71:CL73,"E")</f>
        <v>1</v>
      </c>
      <c r="CM70" s="115">
        <f>SUM(CM71:CM73)</f>
        <v>17</v>
      </c>
      <c r="CN70" s="116">
        <f>SUM(CN71:CN73)</f>
        <v>19</v>
      </c>
    </row>
    <row r="71" spans="1:92" s="10" customFormat="1">
      <c r="A71" s="214">
        <v>1</v>
      </c>
      <c r="B71" s="320" t="s">
        <v>31</v>
      </c>
      <c r="C71" s="321"/>
      <c r="D71" s="298" t="s">
        <v>115</v>
      </c>
      <c r="E71" s="34">
        <f>SUM(F71:N71)</f>
        <v>30</v>
      </c>
      <c r="F71" s="33">
        <f t="shared" ref="F71:N73" si="106">SUM(O71+Z71+AK71+AV71+BG71+BR71+CC71)</f>
        <v>0</v>
      </c>
      <c r="G71" s="33">
        <f t="shared" si="106"/>
        <v>0</v>
      </c>
      <c r="H71" s="33">
        <f t="shared" si="106"/>
        <v>0</v>
      </c>
      <c r="I71" s="63">
        <f t="shared" si="106"/>
        <v>0</v>
      </c>
      <c r="J71" s="63">
        <f t="shared" si="106"/>
        <v>0</v>
      </c>
      <c r="K71" s="33">
        <f t="shared" si="106"/>
        <v>0</v>
      </c>
      <c r="L71" s="33">
        <f t="shared" si="106"/>
        <v>30</v>
      </c>
      <c r="M71" s="33">
        <f t="shared" si="106"/>
        <v>0</v>
      </c>
      <c r="N71" s="33">
        <f t="shared" si="106"/>
        <v>0</v>
      </c>
      <c r="O71" s="26"/>
      <c r="P71" s="40"/>
      <c r="Q71" s="40"/>
      <c r="R71" s="40"/>
      <c r="S71" s="40"/>
      <c r="T71" s="40"/>
      <c r="U71" s="40"/>
      <c r="V71" s="40"/>
      <c r="W71" s="206"/>
      <c r="X71" s="207"/>
      <c r="Y71" s="208"/>
      <c r="Z71" s="26"/>
      <c r="AA71" s="40"/>
      <c r="AB71" s="40"/>
      <c r="AC71" s="40"/>
      <c r="AD71" s="40"/>
      <c r="AE71" s="40"/>
      <c r="AF71" s="40"/>
      <c r="AG71" s="40"/>
      <c r="AH71" s="206"/>
      <c r="AI71" s="207"/>
      <c r="AJ71" s="208"/>
      <c r="AK71" s="26"/>
      <c r="AL71" s="40"/>
      <c r="AM71" s="40"/>
      <c r="AN71" s="40"/>
      <c r="AO71" s="40"/>
      <c r="AP71" s="40"/>
      <c r="AQ71" s="40"/>
      <c r="AR71" s="40"/>
      <c r="AS71" s="206"/>
      <c r="AT71" s="207"/>
      <c r="AU71" s="208"/>
      <c r="AV71" s="26"/>
      <c r="AW71" s="40"/>
      <c r="AX71" s="40"/>
      <c r="AY71" s="40"/>
      <c r="AZ71" s="40"/>
      <c r="BA71" s="40"/>
      <c r="BB71" s="40"/>
      <c r="BC71" s="40"/>
      <c r="BD71" s="206"/>
      <c r="BE71" s="207"/>
      <c r="BF71" s="208"/>
      <c r="BG71" s="26"/>
      <c r="BH71" s="40"/>
      <c r="BI71" s="40"/>
      <c r="BJ71" s="40"/>
      <c r="BK71" s="40"/>
      <c r="BL71" s="40"/>
      <c r="BM71" s="40"/>
      <c r="BN71" s="40"/>
      <c r="BO71" s="206"/>
      <c r="BP71" s="207"/>
      <c r="BQ71" s="208"/>
      <c r="BR71" s="26"/>
      <c r="BS71" s="40"/>
      <c r="BT71" s="40"/>
      <c r="BU71" s="40"/>
      <c r="BV71" s="40"/>
      <c r="BW71" s="40"/>
      <c r="BX71" s="40">
        <v>15</v>
      </c>
      <c r="BY71" s="40"/>
      <c r="BZ71" s="206"/>
      <c r="CA71" s="207"/>
      <c r="CB71" s="209">
        <v>1</v>
      </c>
      <c r="CC71" s="26"/>
      <c r="CD71" s="40"/>
      <c r="CE71" s="40"/>
      <c r="CF71" s="40"/>
      <c r="CG71" s="40"/>
      <c r="CH71" s="40"/>
      <c r="CI71" s="40">
        <v>15</v>
      </c>
      <c r="CJ71" s="40"/>
      <c r="CK71" s="206"/>
      <c r="CL71" s="207" t="s">
        <v>54</v>
      </c>
      <c r="CM71" s="210">
        <v>1</v>
      </c>
      <c r="CN71" s="114">
        <f>Y71+AJ71+AU71+BF71+BQ71+CB71+CM71</f>
        <v>2</v>
      </c>
    </row>
    <row r="72" spans="1:92" s="10" customFormat="1">
      <c r="A72" s="27">
        <v>2</v>
      </c>
      <c r="B72" s="319" t="s">
        <v>99</v>
      </c>
      <c r="C72" s="299"/>
      <c r="D72" s="300" t="s">
        <v>115</v>
      </c>
      <c r="E72" s="34">
        <f>SUM(F72:N72)</f>
        <v>30</v>
      </c>
      <c r="F72" s="33">
        <f t="shared" si="106"/>
        <v>0</v>
      </c>
      <c r="G72" s="33">
        <f t="shared" si="106"/>
        <v>0</v>
      </c>
      <c r="H72" s="33">
        <f t="shared" si="106"/>
        <v>0</v>
      </c>
      <c r="I72" s="63">
        <f t="shared" si="106"/>
        <v>0</v>
      </c>
      <c r="J72" s="63">
        <f t="shared" si="106"/>
        <v>0</v>
      </c>
      <c r="K72" s="33">
        <f t="shared" si="106"/>
        <v>0</v>
      </c>
      <c r="L72" s="33">
        <f t="shared" si="106"/>
        <v>30</v>
      </c>
      <c r="M72" s="33">
        <f t="shared" si="106"/>
        <v>0</v>
      </c>
      <c r="N72" s="33">
        <f t="shared" si="106"/>
        <v>0</v>
      </c>
      <c r="O72" s="26"/>
      <c r="P72" s="40"/>
      <c r="Q72" s="40"/>
      <c r="R72" s="40"/>
      <c r="S72" s="40"/>
      <c r="T72" s="40"/>
      <c r="U72" s="40"/>
      <c r="V72" s="40"/>
      <c r="W72" s="206"/>
      <c r="X72" s="207"/>
      <c r="Y72" s="208"/>
      <c r="Z72" s="26"/>
      <c r="AA72" s="40"/>
      <c r="AB72" s="40"/>
      <c r="AC72" s="40"/>
      <c r="AD72" s="40"/>
      <c r="AE72" s="40"/>
      <c r="AF72" s="40"/>
      <c r="AG72" s="40"/>
      <c r="AH72" s="206"/>
      <c r="AI72" s="207"/>
      <c r="AJ72" s="208"/>
      <c r="AK72" s="26"/>
      <c r="AL72" s="40"/>
      <c r="AM72" s="40"/>
      <c r="AN72" s="40"/>
      <c r="AO72" s="40"/>
      <c r="AP72" s="40"/>
      <c r="AQ72" s="40"/>
      <c r="AR72" s="40"/>
      <c r="AS72" s="206"/>
      <c r="AT72" s="207"/>
      <c r="AU72" s="208"/>
      <c r="AV72" s="26"/>
      <c r="AW72" s="40"/>
      <c r="AX72" s="40"/>
      <c r="AY72" s="40"/>
      <c r="AZ72" s="40"/>
      <c r="BA72" s="40"/>
      <c r="BB72" s="40"/>
      <c r="BC72" s="40"/>
      <c r="BD72" s="206"/>
      <c r="BE72" s="207"/>
      <c r="BF72" s="208"/>
      <c r="BG72" s="26"/>
      <c r="BH72" s="40"/>
      <c r="BI72" s="40"/>
      <c r="BJ72" s="40"/>
      <c r="BK72" s="40"/>
      <c r="BL72" s="40"/>
      <c r="BM72" s="40"/>
      <c r="BN72" s="40"/>
      <c r="BO72" s="206"/>
      <c r="BP72" s="207"/>
      <c r="BQ72" s="208"/>
      <c r="BR72" s="26"/>
      <c r="BS72" s="40"/>
      <c r="BT72" s="40"/>
      <c r="BU72" s="40"/>
      <c r="BV72" s="40"/>
      <c r="BW72" s="40"/>
      <c r="BX72" s="40">
        <v>15</v>
      </c>
      <c r="BY72" s="40"/>
      <c r="BZ72" s="206"/>
      <c r="CA72" s="207"/>
      <c r="CB72" s="209">
        <v>1</v>
      </c>
      <c r="CC72" s="26"/>
      <c r="CD72" s="40"/>
      <c r="CE72" s="40"/>
      <c r="CF72" s="40"/>
      <c r="CG72" s="40"/>
      <c r="CH72" s="40"/>
      <c r="CI72" s="65">
        <v>15</v>
      </c>
      <c r="CJ72" s="40"/>
      <c r="CK72" s="206"/>
      <c r="CL72" s="171" t="s">
        <v>54</v>
      </c>
      <c r="CM72" s="125">
        <v>1</v>
      </c>
      <c r="CN72" s="114">
        <f>Y72+AJ72+AU72+BF72+BQ72+CB72+CM72</f>
        <v>2</v>
      </c>
    </row>
    <row r="73" spans="1:92" s="10" customFormat="1">
      <c r="A73" s="27">
        <v>3</v>
      </c>
      <c r="B73" s="32" t="s">
        <v>32</v>
      </c>
      <c r="C73" s="301" t="s">
        <v>116</v>
      </c>
      <c r="D73" s="302" t="s">
        <v>115</v>
      </c>
      <c r="E73" s="34">
        <f>SUM(F73:N73)</f>
        <v>0</v>
      </c>
      <c r="F73" s="33">
        <f t="shared" si="106"/>
        <v>0</v>
      </c>
      <c r="G73" s="33">
        <f t="shared" si="106"/>
        <v>0</v>
      </c>
      <c r="H73" s="33">
        <f t="shared" si="106"/>
        <v>0</v>
      </c>
      <c r="I73" s="63">
        <f t="shared" si="106"/>
        <v>0</v>
      </c>
      <c r="J73" s="63">
        <f t="shared" si="106"/>
        <v>0</v>
      </c>
      <c r="K73" s="33">
        <f t="shared" si="106"/>
        <v>0</v>
      </c>
      <c r="L73" s="33">
        <f t="shared" si="106"/>
        <v>0</v>
      </c>
      <c r="M73" s="33">
        <f t="shared" si="106"/>
        <v>0</v>
      </c>
      <c r="N73" s="33">
        <f t="shared" si="106"/>
        <v>0</v>
      </c>
      <c r="O73" s="26"/>
      <c r="P73" s="40"/>
      <c r="Q73" s="40"/>
      <c r="R73" s="40"/>
      <c r="S73" s="40"/>
      <c r="T73" s="40"/>
      <c r="U73" s="40"/>
      <c r="V73" s="40"/>
      <c r="W73" s="211"/>
      <c r="X73" s="207"/>
      <c r="Y73" s="208"/>
      <c r="Z73" s="26"/>
      <c r="AA73" s="40"/>
      <c r="AB73" s="40"/>
      <c r="AC73" s="40"/>
      <c r="AD73" s="40"/>
      <c r="AE73" s="40"/>
      <c r="AF73" s="40"/>
      <c r="AG73" s="40"/>
      <c r="AH73" s="211"/>
      <c r="AI73" s="207"/>
      <c r="AJ73" s="208"/>
      <c r="AK73" s="26"/>
      <c r="AL73" s="40"/>
      <c r="AM73" s="40"/>
      <c r="AN73" s="40"/>
      <c r="AO73" s="40"/>
      <c r="AP73" s="40"/>
      <c r="AQ73" s="40"/>
      <c r="AR73" s="40"/>
      <c r="AS73" s="211"/>
      <c r="AT73" s="207"/>
      <c r="AU73" s="208"/>
      <c r="AV73" s="26"/>
      <c r="AW73" s="40"/>
      <c r="AX73" s="40"/>
      <c r="AY73" s="40"/>
      <c r="AZ73" s="40"/>
      <c r="BA73" s="40"/>
      <c r="BB73" s="40"/>
      <c r="BC73" s="40"/>
      <c r="BD73" s="211"/>
      <c r="BE73" s="207"/>
      <c r="BF73" s="208"/>
      <c r="BG73" s="26"/>
      <c r="BH73" s="40"/>
      <c r="BI73" s="40"/>
      <c r="BJ73" s="40"/>
      <c r="BK73" s="40"/>
      <c r="BL73" s="40"/>
      <c r="BM73" s="40"/>
      <c r="BN73" s="40"/>
      <c r="BO73" s="211"/>
      <c r="BP73" s="207"/>
      <c r="BQ73" s="208"/>
      <c r="BR73" s="26"/>
      <c r="BS73" s="40"/>
      <c r="BT73" s="40"/>
      <c r="BU73" s="40"/>
      <c r="BV73" s="40"/>
      <c r="BW73" s="40"/>
      <c r="BX73" s="40"/>
      <c r="BY73" s="40"/>
      <c r="BZ73" s="211"/>
      <c r="CA73" s="207"/>
      <c r="CB73" s="209"/>
      <c r="CC73" s="26"/>
      <c r="CD73" s="40"/>
      <c r="CE73" s="40"/>
      <c r="CF73" s="40"/>
      <c r="CG73" s="40"/>
      <c r="CH73" s="40"/>
      <c r="CI73" s="40"/>
      <c r="CJ73" s="40"/>
      <c r="CK73" s="211"/>
      <c r="CL73" s="207" t="s">
        <v>66</v>
      </c>
      <c r="CM73" s="210">
        <v>15</v>
      </c>
      <c r="CN73" s="114">
        <f>Y73+AJ73+AU73+BF73+BQ73+CB73+CM73</f>
        <v>15</v>
      </c>
    </row>
    <row r="74" spans="1:92" s="10" customFormat="1" ht="16.5" customHeight="1">
      <c r="A74" s="12"/>
      <c r="B74" s="97"/>
      <c r="C74" s="97"/>
      <c r="D74" s="97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  <c r="BM74" s="13"/>
      <c r="BN74" s="13"/>
      <c r="BO74" s="13"/>
      <c r="BP74" s="13"/>
      <c r="BQ74" s="13"/>
      <c r="BR74" s="13"/>
      <c r="BS74" s="13"/>
      <c r="BT74" s="13"/>
      <c r="BU74" s="13"/>
      <c r="BV74" s="13"/>
      <c r="BW74" s="13"/>
      <c r="BX74" s="13"/>
      <c r="BY74" s="13"/>
      <c r="BZ74" s="13"/>
      <c r="CA74" s="13"/>
      <c r="CB74" s="13"/>
      <c r="CC74" s="13"/>
      <c r="CD74" s="13"/>
      <c r="CE74" s="13"/>
      <c r="CF74" s="13"/>
      <c r="CG74" s="13"/>
      <c r="CH74" s="13"/>
      <c r="CI74" s="13"/>
      <c r="CJ74" s="13"/>
      <c r="CK74" s="13"/>
      <c r="CL74" s="13"/>
      <c r="CM74" s="13"/>
      <c r="CN74" s="28"/>
    </row>
    <row r="75" spans="1:92" s="10" customFormat="1" ht="23.25" customHeight="1">
      <c r="A75" s="47" t="s">
        <v>34</v>
      </c>
      <c r="B75" s="73" t="s">
        <v>28</v>
      </c>
      <c r="C75" s="273"/>
      <c r="D75" s="73"/>
      <c r="E75" s="61">
        <f t="shared" ref="E75:W75" si="107">SUM(E76:E76)</f>
        <v>960</v>
      </c>
      <c r="F75" s="61">
        <f t="shared" si="107"/>
        <v>0</v>
      </c>
      <c r="G75" s="61">
        <f t="shared" si="107"/>
        <v>0</v>
      </c>
      <c r="H75" s="61">
        <f t="shared" si="107"/>
        <v>0</v>
      </c>
      <c r="I75" s="61">
        <f t="shared" si="107"/>
        <v>0</v>
      </c>
      <c r="J75" s="61">
        <f t="shared" si="107"/>
        <v>0</v>
      </c>
      <c r="K75" s="61">
        <f t="shared" si="107"/>
        <v>960</v>
      </c>
      <c r="L75" s="61">
        <f t="shared" si="107"/>
        <v>0</v>
      </c>
      <c r="M75" s="61">
        <f t="shared" si="107"/>
        <v>0</v>
      </c>
      <c r="N75" s="61">
        <f t="shared" si="107"/>
        <v>0</v>
      </c>
      <c r="O75" s="38">
        <f t="shared" si="107"/>
        <v>0</v>
      </c>
      <c r="P75" s="38">
        <f t="shared" si="107"/>
        <v>0</v>
      </c>
      <c r="Q75" s="38">
        <f t="shared" si="107"/>
        <v>0</v>
      </c>
      <c r="R75" s="38">
        <f t="shared" si="107"/>
        <v>0</v>
      </c>
      <c r="S75" s="38">
        <f t="shared" si="107"/>
        <v>0</v>
      </c>
      <c r="T75" s="38">
        <f t="shared" si="107"/>
        <v>0</v>
      </c>
      <c r="U75" s="38">
        <f t="shared" si="107"/>
        <v>0</v>
      </c>
      <c r="V75" s="38">
        <f t="shared" si="107"/>
        <v>0</v>
      </c>
      <c r="W75" s="38">
        <f t="shared" si="107"/>
        <v>0</v>
      </c>
      <c r="X75" s="43">
        <f>COUNTIF(X76:X76,"E")</f>
        <v>0</v>
      </c>
      <c r="Y75" s="43">
        <f t="shared" ref="Y75:AH75" si="108">SUM(Y76:Y76)</f>
        <v>0</v>
      </c>
      <c r="Z75" s="42">
        <f t="shared" si="108"/>
        <v>0</v>
      </c>
      <c r="AA75" s="42">
        <f t="shared" si="108"/>
        <v>0</v>
      </c>
      <c r="AB75" s="42">
        <f t="shared" si="108"/>
        <v>0</v>
      </c>
      <c r="AC75" s="42">
        <f t="shared" si="108"/>
        <v>0</v>
      </c>
      <c r="AD75" s="42">
        <f t="shared" si="108"/>
        <v>0</v>
      </c>
      <c r="AE75" s="42">
        <f t="shared" si="108"/>
        <v>0</v>
      </c>
      <c r="AF75" s="42">
        <f t="shared" si="108"/>
        <v>0</v>
      </c>
      <c r="AG75" s="42">
        <f t="shared" si="108"/>
        <v>0</v>
      </c>
      <c r="AH75" s="42">
        <f t="shared" si="108"/>
        <v>0</v>
      </c>
      <c r="AI75" s="43">
        <f>COUNTIF(AI76:AI76,"E")</f>
        <v>0</v>
      </c>
      <c r="AJ75" s="43">
        <f t="shared" ref="AJ75:AS75" si="109">SUM(AJ76:AJ76)</f>
        <v>0</v>
      </c>
      <c r="AK75" s="42">
        <f t="shared" si="109"/>
        <v>0</v>
      </c>
      <c r="AL75" s="42">
        <f t="shared" si="109"/>
        <v>0</v>
      </c>
      <c r="AM75" s="42">
        <f t="shared" si="109"/>
        <v>0</v>
      </c>
      <c r="AN75" s="42">
        <f t="shared" si="109"/>
        <v>0</v>
      </c>
      <c r="AO75" s="42">
        <f t="shared" si="109"/>
        <v>0</v>
      </c>
      <c r="AP75" s="42">
        <f t="shared" si="109"/>
        <v>0</v>
      </c>
      <c r="AQ75" s="42">
        <f t="shared" si="109"/>
        <v>0</v>
      </c>
      <c r="AR75" s="42">
        <f t="shared" si="109"/>
        <v>0</v>
      </c>
      <c r="AS75" s="42">
        <f t="shared" si="109"/>
        <v>0</v>
      </c>
      <c r="AT75" s="43">
        <f>COUNTIF(AT76:AT95,"E")</f>
        <v>0</v>
      </c>
      <c r="AU75" s="43">
        <f t="shared" ref="AU75:BD75" si="110">SUM(AU76:AU76)</f>
        <v>0</v>
      </c>
      <c r="AV75" s="42">
        <f t="shared" si="110"/>
        <v>0</v>
      </c>
      <c r="AW75" s="42">
        <f t="shared" si="110"/>
        <v>0</v>
      </c>
      <c r="AX75" s="42">
        <f t="shared" si="110"/>
        <v>0</v>
      </c>
      <c r="AY75" s="42">
        <f t="shared" si="110"/>
        <v>0</v>
      </c>
      <c r="AZ75" s="42">
        <f t="shared" si="110"/>
        <v>0</v>
      </c>
      <c r="BA75" s="42">
        <f t="shared" si="110"/>
        <v>0</v>
      </c>
      <c r="BB75" s="42">
        <f t="shared" si="110"/>
        <v>0</v>
      </c>
      <c r="BC75" s="42">
        <f t="shared" si="110"/>
        <v>0</v>
      </c>
      <c r="BD75" s="42">
        <f t="shared" si="110"/>
        <v>0</v>
      </c>
      <c r="BE75" s="43">
        <f>COUNTIF(BE76:BE76,"E")</f>
        <v>0</v>
      </c>
      <c r="BF75" s="43">
        <f t="shared" ref="BF75:BO75" si="111">SUM(BF76:BF76)</f>
        <v>0</v>
      </c>
      <c r="BG75" s="42">
        <f t="shared" si="111"/>
        <v>0</v>
      </c>
      <c r="BH75" s="42">
        <f t="shared" si="111"/>
        <v>0</v>
      </c>
      <c r="BI75" s="42">
        <f t="shared" si="111"/>
        <v>0</v>
      </c>
      <c r="BJ75" s="42">
        <f t="shared" si="111"/>
        <v>0</v>
      </c>
      <c r="BK75" s="42">
        <f t="shared" si="111"/>
        <v>0</v>
      </c>
      <c r="BL75" s="42">
        <f t="shared" si="111"/>
        <v>0</v>
      </c>
      <c r="BM75" s="42">
        <f t="shared" si="111"/>
        <v>0</v>
      </c>
      <c r="BN75" s="42">
        <f t="shared" si="111"/>
        <v>0</v>
      </c>
      <c r="BO75" s="42">
        <f t="shared" si="111"/>
        <v>0</v>
      </c>
      <c r="BP75" s="43">
        <f>COUNTIF(BP76:BP76,"E")</f>
        <v>0</v>
      </c>
      <c r="BQ75" s="43">
        <f t="shared" ref="BQ75:BZ75" si="112">SUM(BQ76:BQ76)</f>
        <v>0</v>
      </c>
      <c r="BR75" s="42">
        <f t="shared" si="112"/>
        <v>0</v>
      </c>
      <c r="BS75" s="42">
        <f t="shared" si="112"/>
        <v>0</v>
      </c>
      <c r="BT75" s="42">
        <f t="shared" si="112"/>
        <v>0</v>
      </c>
      <c r="BU75" s="42">
        <f t="shared" si="112"/>
        <v>0</v>
      </c>
      <c r="BV75" s="42">
        <f t="shared" si="112"/>
        <v>0</v>
      </c>
      <c r="BW75" s="42">
        <f t="shared" si="112"/>
        <v>320</v>
      </c>
      <c r="BX75" s="42">
        <f t="shared" si="112"/>
        <v>0</v>
      </c>
      <c r="BY75" s="42">
        <f t="shared" si="112"/>
        <v>0</v>
      </c>
      <c r="BZ75" s="42">
        <f t="shared" si="112"/>
        <v>0</v>
      </c>
      <c r="CA75" s="43">
        <f>COUNTIF(CA76:CA76,"E")</f>
        <v>0</v>
      </c>
      <c r="CB75" s="50">
        <f t="shared" ref="CB75:CK75" si="113">SUM(CB76:CB76)</f>
        <v>10</v>
      </c>
      <c r="CC75" s="42">
        <f t="shared" si="113"/>
        <v>0</v>
      </c>
      <c r="CD75" s="42">
        <f t="shared" si="113"/>
        <v>0</v>
      </c>
      <c r="CE75" s="42">
        <f t="shared" si="113"/>
        <v>0</v>
      </c>
      <c r="CF75" s="42">
        <f t="shared" si="113"/>
        <v>0</v>
      </c>
      <c r="CG75" s="42">
        <f t="shared" si="113"/>
        <v>0</v>
      </c>
      <c r="CH75" s="42">
        <f t="shared" si="113"/>
        <v>640</v>
      </c>
      <c r="CI75" s="42">
        <f t="shared" si="113"/>
        <v>0</v>
      </c>
      <c r="CJ75" s="42">
        <f t="shared" si="113"/>
        <v>0</v>
      </c>
      <c r="CK75" s="42">
        <f t="shared" si="113"/>
        <v>0</v>
      </c>
      <c r="CL75" s="43">
        <f>COUNTIF(CL76:CL76,"E")</f>
        <v>0</v>
      </c>
      <c r="CM75" s="115">
        <f>SUM(CM76:CM76)</f>
        <v>14</v>
      </c>
      <c r="CN75" s="116">
        <f>SUM(CN76)</f>
        <v>24</v>
      </c>
    </row>
    <row r="76" spans="1:92" s="10" customFormat="1" ht="16.5" customHeight="1">
      <c r="A76" s="84">
        <v>1</v>
      </c>
      <c r="B76" s="98" t="s">
        <v>29</v>
      </c>
      <c r="C76" s="250"/>
      <c r="D76" s="303" t="s">
        <v>115</v>
      </c>
      <c r="E76" s="77">
        <f>SUM(F76:N76)</f>
        <v>960</v>
      </c>
      <c r="F76" s="78">
        <f t="shared" ref="F76:N76" si="114">SUM(O76+Z76+AK76+AV76+BG76+BR76+CC76)</f>
        <v>0</v>
      </c>
      <c r="G76" s="78">
        <f t="shared" si="114"/>
        <v>0</v>
      </c>
      <c r="H76" s="78">
        <f t="shared" si="114"/>
        <v>0</v>
      </c>
      <c r="I76" s="63">
        <f t="shared" si="114"/>
        <v>0</v>
      </c>
      <c r="J76" s="63">
        <f t="shared" si="114"/>
        <v>0</v>
      </c>
      <c r="K76" s="78">
        <f t="shared" si="114"/>
        <v>960</v>
      </c>
      <c r="L76" s="78">
        <f t="shared" si="114"/>
        <v>0</v>
      </c>
      <c r="M76" s="78">
        <f t="shared" si="114"/>
        <v>0</v>
      </c>
      <c r="N76" s="78">
        <f t="shared" si="114"/>
        <v>0</v>
      </c>
      <c r="O76" s="84"/>
      <c r="P76" s="85"/>
      <c r="Q76" s="85"/>
      <c r="R76" s="85"/>
      <c r="S76" s="85"/>
      <c r="T76" s="85"/>
      <c r="U76" s="85"/>
      <c r="V76" s="85"/>
      <c r="W76" s="66"/>
      <c r="X76" s="170"/>
      <c r="Y76" s="127"/>
      <c r="Z76" s="84"/>
      <c r="AA76" s="85"/>
      <c r="AB76" s="85"/>
      <c r="AC76" s="85"/>
      <c r="AD76" s="85"/>
      <c r="AE76" s="85"/>
      <c r="AF76" s="85"/>
      <c r="AG76" s="85"/>
      <c r="AH76" s="66"/>
      <c r="AI76" s="170"/>
      <c r="AJ76" s="127"/>
      <c r="AK76" s="84"/>
      <c r="AL76" s="85"/>
      <c r="AM76" s="85"/>
      <c r="AN76" s="85"/>
      <c r="AO76" s="85"/>
      <c r="AP76" s="85"/>
      <c r="AQ76" s="85"/>
      <c r="AR76" s="85"/>
      <c r="AS76" s="66"/>
      <c r="AT76" s="170"/>
      <c r="AU76" s="127"/>
      <c r="AV76" s="84"/>
      <c r="AW76" s="85"/>
      <c r="AX76" s="85"/>
      <c r="AY76" s="85"/>
      <c r="AZ76" s="85"/>
      <c r="BA76" s="85"/>
      <c r="BB76" s="85"/>
      <c r="BC76" s="85"/>
      <c r="BD76" s="66"/>
      <c r="BE76" s="170"/>
      <c r="BF76" s="127"/>
      <c r="BG76" s="84"/>
      <c r="BH76" s="85"/>
      <c r="BI76" s="85"/>
      <c r="BJ76" s="85"/>
      <c r="BK76" s="85"/>
      <c r="BL76" s="85"/>
      <c r="BM76" s="85"/>
      <c r="BN76" s="85"/>
      <c r="BO76" s="66"/>
      <c r="BP76" s="212"/>
      <c r="BQ76" s="127"/>
      <c r="BR76" s="84"/>
      <c r="BS76" s="85"/>
      <c r="BT76" s="85"/>
      <c r="BU76" s="85"/>
      <c r="BV76" s="85"/>
      <c r="BW76" s="85">
        <v>320</v>
      </c>
      <c r="BX76" s="85"/>
      <c r="BY76" s="85"/>
      <c r="BZ76" s="66"/>
      <c r="CA76" s="170" t="s">
        <v>98</v>
      </c>
      <c r="CB76" s="129">
        <v>10</v>
      </c>
      <c r="CC76" s="84"/>
      <c r="CD76" s="85"/>
      <c r="CE76" s="85"/>
      <c r="CF76" s="85"/>
      <c r="CG76" s="85"/>
      <c r="CH76" s="85">
        <v>640</v>
      </c>
      <c r="CI76" s="85"/>
      <c r="CJ76" s="85"/>
      <c r="CK76" s="66"/>
      <c r="CL76" s="170" t="s">
        <v>98</v>
      </c>
      <c r="CM76" s="130">
        <v>14</v>
      </c>
      <c r="CN76" s="114">
        <f>Y76+AJ76+AU76+BF76+BQ76+CB76+CM76</f>
        <v>24</v>
      </c>
    </row>
    <row r="77" spans="1:92" s="10" customFormat="1" ht="16.5" customHeight="1">
      <c r="A77" s="102"/>
      <c r="B77" s="103"/>
      <c r="C77" s="103"/>
      <c r="D77" s="103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13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  <c r="AZ77" s="39"/>
      <c r="BA77" s="39"/>
      <c r="BB77" s="39"/>
      <c r="BC77" s="39"/>
      <c r="BD77" s="39"/>
      <c r="BE77" s="39"/>
      <c r="BF77" s="39"/>
      <c r="BG77" s="39"/>
      <c r="BH77" s="39"/>
      <c r="BI77" s="39"/>
      <c r="BJ77" s="39"/>
      <c r="BK77" s="39"/>
      <c r="BL77" s="39"/>
      <c r="BM77" s="39"/>
      <c r="BN77" s="39"/>
      <c r="BO77" s="39"/>
      <c r="BP77" s="39"/>
      <c r="BQ77" s="39"/>
      <c r="BR77" s="39"/>
      <c r="BS77" s="39"/>
      <c r="BT77" s="39"/>
      <c r="BU77" s="39"/>
      <c r="BV77" s="39"/>
      <c r="BW77" s="39"/>
      <c r="BX77" s="39"/>
      <c r="BY77" s="39"/>
      <c r="BZ77" s="39"/>
      <c r="CA77" s="39"/>
      <c r="CB77" s="39"/>
      <c r="CC77" s="39"/>
      <c r="CD77" s="39"/>
      <c r="CE77" s="39"/>
      <c r="CF77" s="39"/>
      <c r="CG77" s="39"/>
      <c r="CH77" s="39"/>
      <c r="CI77" s="39"/>
      <c r="CJ77" s="39"/>
      <c r="CK77" s="39"/>
      <c r="CL77" s="39"/>
      <c r="CM77" s="39"/>
      <c r="CN77" s="52"/>
    </row>
    <row r="78" spans="1:92" s="10" customFormat="1" ht="21.75" customHeight="1">
      <c r="A78" s="231" t="s">
        <v>117</v>
      </c>
      <c r="B78" s="232" t="s">
        <v>100</v>
      </c>
      <c r="C78" s="277"/>
      <c r="D78" s="276"/>
      <c r="E78" s="233">
        <f t="shared" ref="E78:W78" si="115">SUM(E79:E85)</f>
        <v>210</v>
      </c>
      <c r="F78" s="233">
        <f t="shared" si="115"/>
        <v>90</v>
      </c>
      <c r="G78" s="233">
        <f t="shared" si="115"/>
        <v>0</v>
      </c>
      <c r="H78" s="233">
        <f t="shared" si="115"/>
        <v>0</v>
      </c>
      <c r="I78" s="233">
        <f t="shared" si="115"/>
        <v>30</v>
      </c>
      <c r="J78" s="233">
        <f t="shared" si="115"/>
        <v>90</v>
      </c>
      <c r="K78" s="233">
        <f t="shared" si="115"/>
        <v>0</v>
      </c>
      <c r="L78" s="233">
        <f t="shared" si="115"/>
        <v>0</v>
      </c>
      <c r="M78" s="233">
        <f t="shared" si="115"/>
        <v>0</v>
      </c>
      <c r="N78" s="233">
        <f t="shared" si="115"/>
        <v>0</v>
      </c>
      <c r="O78" s="234">
        <f t="shared" si="115"/>
        <v>0</v>
      </c>
      <c r="P78" s="234">
        <f t="shared" si="115"/>
        <v>0</v>
      </c>
      <c r="Q78" s="234">
        <f t="shared" si="115"/>
        <v>0</v>
      </c>
      <c r="R78" s="234">
        <f t="shared" si="115"/>
        <v>0</v>
      </c>
      <c r="S78" s="234">
        <f t="shared" si="115"/>
        <v>0</v>
      </c>
      <c r="T78" s="234">
        <f t="shared" si="115"/>
        <v>0</v>
      </c>
      <c r="U78" s="234">
        <f t="shared" si="115"/>
        <v>0</v>
      </c>
      <c r="V78" s="234">
        <f t="shared" si="115"/>
        <v>0</v>
      </c>
      <c r="W78" s="234">
        <f t="shared" si="115"/>
        <v>0</v>
      </c>
      <c r="X78" s="43">
        <f>COUNTIF(X79:X85,"E")</f>
        <v>0</v>
      </c>
      <c r="Y78" s="43">
        <f t="shared" ref="Y78:AH78" si="116">SUM(Y79:Y85)</f>
        <v>0</v>
      </c>
      <c r="Z78" s="235">
        <f t="shared" si="116"/>
        <v>0</v>
      </c>
      <c r="AA78" s="235">
        <f t="shared" si="116"/>
        <v>0</v>
      </c>
      <c r="AB78" s="235">
        <f t="shared" si="116"/>
        <v>0</v>
      </c>
      <c r="AC78" s="235">
        <f t="shared" si="116"/>
        <v>0</v>
      </c>
      <c r="AD78" s="235">
        <f t="shared" si="116"/>
        <v>0</v>
      </c>
      <c r="AE78" s="235">
        <f t="shared" si="116"/>
        <v>0</v>
      </c>
      <c r="AF78" s="235">
        <f t="shared" si="116"/>
        <v>0</v>
      </c>
      <c r="AG78" s="235">
        <f t="shared" si="116"/>
        <v>0</v>
      </c>
      <c r="AH78" s="235">
        <f t="shared" si="116"/>
        <v>0</v>
      </c>
      <c r="AI78" s="43">
        <f>COUNTIF(AI79:AI85,"E")</f>
        <v>0</v>
      </c>
      <c r="AJ78" s="43">
        <f t="shared" ref="AJ78:AS78" si="117">SUM(AJ79:AJ85)</f>
        <v>0</v>
      </c>
      <c r="AK78" s="235">
        <f t="shared" si="117"/>
        <v>0</v>
      </c>
      <c r="AL78" s="235">
        <f t="shared" si="117"/>
        <v>0</v>
      </c>
      <c r="AM78" s="235">
        <f t="shared" si="117"/>
        <v>0</v>
      </c>
      <c r="AN78" s="235">
        <f t="shared" si="117"/>
        <v>0</v>
      </c>
      <c r="AO78" s="235">
        <f t="shared" si="117"/>
        <v>0</v>
      </c>
      <c r="AP78" s="235">
        <f t="shared" si="117"/>
        <v>0</v>
      </c>
      <c r="AQ78" s="235">
        <f t="shared" si="117"/>
        <v>0</v>
      </c>
      <c r="AR78" s="235">
        <f t="shared" si="117"/>
        <v>0</v>
      </c>
      <c r="AS78" s="235">
        <f t="shared" si="117"/>
        <v>0</v>
      </c>
      <c r="AT78" s="43">
        <f>COUNTIF(AT79:AT85,"E")</f>
        <v>0</v>
      </c>
      <c r="AU78" s="43">
        <f t="shared" ref="AU78:BD78" si="118">SUM(AU79:AU85)</f>
        <v>0</v>
      </c>
      <c r="AV78" s="235">
        <f t="shared" si="118"/>
        <v>0</v>
      </c>
      <c r="AW78" s="235">
        <f t="shared" si="118"/>
        <v>0</v>
      </c>
      <c r="AX78" s="235">
        <f t="shared" si="118"/>
        <v>0</v>
      </c>
      <c r="AY78" s="235">
        <f t="shared" si="118"/>
        <v>0</v>
      </c>
      <c r="AZ78" s="235">
        <f t="shared" si="118"/>
        <v>0</v>
      </c>
      <c r="BA78" s="235">
        <f t="shared" si="118"/>
        <v>0</v>
      </c>
      <c r="BB78" s="235">
        <f t="shared" si="118"/>
        <v>0</v>
      </c>
      <c r="BC78" s="235">
        <f t="shared" si="118"/>
        <v>0</v>
      </c>
      <c r="BD78" s="235">
        <f t="shared" si="118"/>
        <v>0</v>
      </c>
      <c r="BE78" s="43">
        <f>COUNTIF(BE79:BE85,"E")</f>
        <v>0</v>
      </c>
      <c r="BF78" s="43">
        <f t="shared" ref="BF78:BO78" si="119">SUM(BF79:BF85)</f>
        <v>0</v>
      </c>
      <c r="BG78" s="235">
        <f t="shared" si="119"/>
        <v>0</v>
      </c>
      <c r="BH78" s="235">
        <f t="shared" si="119"/>
        <v>0</v>
      </c>
      <c r="BI78" s="235">
        <f t="shared" si="119"/>
        <v>0</v>
      </c>
      <c r="BJ78" s="235">
        <f t="shared" si="119"/>
        <v>0</v>
      </c>
      <c r="BK78" s="235">
        <f t="shared" si="119"/>
        <v>0</v>
      </c>
      <c r="BL78" s="235">
        <f t="shared" si="119"/>
        <v>0</v>
      </c>
      <c r="BM78" s="235">
        <f t="shared" si="119"/>
        <v>0</v>
      </c>
      <c r="BN78" s="235">
        <f t="shared" si="119"/>
        <v>0</v>
      </c>
      <c r="BO78" s="235">
        <f t="shared" si="119"/>
        <v>0</v>
      </c>
      <c r="BP78" s="43">
        <f>COUNTIF(BP79:BP85,"E")</f>
        <v>0</v>
      </c>
      <c r="BQ78" s="43">
        <f t="shared" ref="BQ78:BZ78" si="120">SUM(BQ79:BQ85)</f>
        <v>0</v>
      </c>
      <c r="BR78" s="235">
        <f t="shared" si="120"/>
        <v>90</v>
      </c>
      <c r="BS78" s="235">
        <f t="shared" si="120"/>
        <v>0</v>
      </c>
      <c r="BT78" s="235">
        <f t="shared" si="120"/>
        <v>0</v>
      </c>
      <c r="BU78" s="235">
        <f t="shared" si="120"/>
        <v>30</v>
      </c>
      <c r="BV78" s="235">
        <f t="shared" si="120"/>
        <v>90</v>
      </c>
      <c r="BW78" s="235">
        <f t="shared" si="120"/>
        <v>0</v>
      </c>
      <c r="BX78" s="235">
        <f t="shared" si="120"/>
        <v>0</v>
      </c>
      <c r="BY78" s="235">
        <f t="shared" si="120"/>
        <v>0</v>
      </c>
      <c r="BZ78" s="235">
        <f t="shared" si="120"/>
        <v>0</v>
      </c>
      <c r="CA78" s="43">
        <f>COUNTIF(CA79:CA85,"E")</f>
        <v>4</v>
      </c>
      <c r="CB78" s="50">
        <f t="shared" ref="CB78:CK78" si="121">SUM(CB79:CB85)</f>
        <v>14</v>
      </c>
      <c r="CC78" s="235">
        <f t="shared" si="121"/>
        <v>0</v>
      </c>
      <c r="CD78" s="235">
        <f t="shared" si="121"/>
        <v>0</v>
      </c>
      <c r="CE78" s="235">
        <f t="shared" si="121"/>
        <v>0</v>
      </c>
      <c r="CF78" s="235">
        <f t="shared" si="121"/>
        <v>0</v>
      </c>
      <c r="CG78" s="235">
        <f t="shared" si="121"/>
        <v>0</v>
      </c>
      <c r="CH78" s="235">
        <f t="shared" si="121"/>
        <v>0</v>
      </c>
      <c r="CI78" s="235">
        <f t="shared" si="121"/>
        <v>0</v>
      </c>
      <c r="CJ78" s="235">
        <f t="shared" si="121"/>
        <v>0</v>
      </c>
      <c r="CK78" s="235">
        <f t="shared" si="121"/>
        <v>0</v>
      </c>
      <c r="CL78" s="43">
        <f>COUNTIF(CL79:CL85,"E")</f>
        <v>0</v>
      </c>
      <c r="CM78" s="115">
        <f>SUM(CM79:CM85)</f>
        <v>0</v>
      </c>
      <c r="CN78" s="116">
        <f>SUM(CN79:CN85)</f>
        <v>14</v>
      </c>
    </row>
    <row r="79" spans="1:92" s="10" customFormat="1" ht="24">
      <c r="A79" s="64">
        <v>1</v>
      </c>
      <c r="B79" s="139" t="s">
        <v>102</v>
      </c>
      <c r="C79" s="304" t="s">
        <v>116</v>
      </c>
      <c r="D79" s="305" t="s">
        <v>115</v>
      </c>
      <c r="E79" s="62">
        <f t="shared" ref="E79:E85" si="122">SUM(F79:N79)</f>
        <v>30</v>
      </c>
      <c r="F79" s="63">
        <f t="shared" ref="F79:N79" si="123">SUM(O79+Z79+AK79+AV79+BG79+BR79+CC79)</f>
        <v>0</v>
      </c>
      <c r="G79" s="63">
        <f t="shared" si="123"/>
        <v>0</v>
      </c>
      <c r="H79" s="63">
        <f t="shared" si="123"/>
        <v>0</v>
      </c>
      <c r="I79" s="63">
        <f t="shared" si="123"/>
        <v>30</v>
      </c>
      <c r="J79" s="63">
        <f t="shared" si="123"/>
        <v>0</v>
      </c>
      <c r="K79" s="63">
        <f t="shared" si="123"/>
        <v>0</v>
      </c>
      <c r="L79" s="63">
        <f t="shared" si="123"/>
        <v>0</v>
      </c>
      <c r="M79" s="63">
        <f t="shared" si="123"/>
        <v>0</v>
      </c>
      <c r="N79" s="63">
        <f t="shared" si="123"/>
        <v>0</v>
      </c>
      <c r="O79" s="64"/>
      <c r="P79" s="128"/>
      <c r="Q79" s="128"/>
      <c r="R79" s="128"/>
      <c r="S79" s="128"/>
      <c r="T79" s="128"/>
      <c r="U79" s="128"/>
      <c r="V79" s="128"/>
      <c r="W79" s="81"/>
      <c r="X79" s="221"/>
      <c r="Y79" s="222"/>
      <c r="Z79" s="213"/>
      <c r="AA79" s="128"/>
      <c r="AB79" s="128"/>
      <c r="AC79" s="128"/>
      <c r="AD79" s="128"/>
      <c r="AE79" s="128"/>
      <c r="AF79" s="128"/>
      <c r="AG79" s="128"/>
      <c r="AH79" s="81"/>
      <c r="AI79" s="221"/>
      <c r="AJ79" s="222"/>
      <c r="AK79" s="213"/>
      <c r="AL79" s="128"/>
      <c r="AM79" s="128"/>
      <c r="AN79" s="128"/>
      <c r="AO79" s="128"/>
      <c r="AP79" s="128"/>
      <c r="AQ79" s="128"/>
      <c r="AR79" s="128"/>
      <c r="AS79" s="81"/>
      <c r="AT79" s="221"/>
      <c r="AU79" s="222"/>
      <c r="AV79" s="213"/>
      <c r="AW79" s="128"/>
      <c r="AX79" s="128"/>
      <c r="AY79" s="128"/>
      <c r="AZ79" s="128"/>
      <c r="BA79" s="128"/>
      <c r="BB79" s="128"/>
      <c r="BC79" s="128"/>
      <c r="BD79" s="81"/>
      <c r="BE79" s="171"/>
      <c r="BF79" s="222"/>
      <c r="BG79" s="213"/>
      <c r="BH79" s="128"/>
      <c r="BI79" s="128"/>
      <c r="BJ79" s="128"/>
      <c r="BK79" s="128"/>
      <c r="BL79" s="128"/>
      <c r="BM79" s="128"/>
      <c r="BN79" s="128"/>
      <c r="BO79" s="81"/>
      <c r="BP79" s="221"/>
      <c r="BQ79" s="222"/>
      <c r="BR79" s="213"/>
      <c r="BS79" s="128"/>
      <c r="BT79" s="128"/>
      <c r="BU79" s="128">
        <v>30</v>
      </c>
      <c r="BV79" s="128"/>
      <c r="BW79" s="128"/>
      <c r="BX79" s="128"/>
      <c r="BY79" s="128"/>
      <c r="BZ79" s="223"/>
      <c r="CA79" s="224" t="s">
        <v>54</v>
      </c>
      <c r="CB79" s="225">
        <v>2</v>
      </c>
      <c r="CC79" s="213"/>
      <c r="CD79" s="128"/>
      <c r="CE79" s="128"/>
      <c r="CF79" s="128"/>
      <c r="CG79" s="128"/>
      <c r="CH79" s="128"/>
      <c r="CI79" s="128"/>
      <c r="CJ79" s="128"/>
      <c r="CK79" s="81"/>
      <c r="CL79" s="221"/>
      <c r="CM79" s="226"/>
      <c r="CN79" s="114">
        <f t="shared" ref="CN79:CN85" si="124">Y79+AJ79+AU79+BF79+BQ79+CB79+CM79</f>
        <v>2</v>
      </c>
    </row>
    <row r="80" spans="1:92" s="10" customFormat="1">
      <c r="A80" s="213">
        <v>2</v>
      </c>
      <c r="B80" s="120" t="s">
        <v>103</v>
      </c>
      <c r="C80" s="304" t="s">
        <v>116</v>
      </c>
      <c r="D80" s="305" t="s">
        <v>115</v>
      </c>
      <c r="E80" s="62">
        <f t="shared" ref="E80:E84" si="125">SUM(F80:N80)</f>
        <v>30</v>
      </c>
      <c r="F80" s="63">
        <f t="shared" ref="F80:F84" si="126">SUM(O80+Z80+AK80+AV80+BG80+BR80+CC80)</f>
        <v>15</v>
      </c>
      <c r="G80" s="63">
        <f t="shared" ref="G80:G84" si="127">SUM(P80+AA80+AL80+AW80+BH80+BS80+CD80)</f>
        <v>0</v>
      </c>
      <c r="H80" s="63">
        <f t="shared" ref="H80:H84" si="128">SUM(Q80+AB80+AM80+AX80+BI80+BT80+CE80)</f>
        <v>0</v>
      </c>
      <c r="I80" s="63">
        <f t="shared" ref="I80:I84" si="129">SUM(R80+AC80+AN80+AY80+BJ80+BU80+CF80)</f>
        <v>0</v>
      </c>
      <c r="J80" s="63">
        <f t="shared" ref="J80:J84" si="130">SUM(S80+AD80+AO80+AZ80+BK80+BV80+CG80)</f>
        <v>15</v>
      </c>
      <c r="K80" s="63">
        <f t="shared" ref="K80:K84" si="131">SUM(T80+AE80+AP80+BA80+BL80+BW80+CH80)</f>
        <v>0</v>
      </c>
      <c r="L80" s="63">
        <f t="shared" ref="L80:L84" si="132">SUM(U80+AF80+AQ80+BB80+BM80+BX80+CI80)</f>
        <v>0</v>
      </c>
      <c r="M80" s="63">
        <f t="shared" ref="M80:M84" si="133">SUM(V80+AG80+AR80+BC80+BN80+BY80+CJ80)</f>
        <v>0</v>
      </c>
      <c r="N80" s="63">
        <f t="shared" ref="N80:N84" si="134">SUM(W80+AH80+AS80+BD80+BO80+BZ80+CK80)</f>
        <v>0</v>
      </c>
      <c r="O80" s="64"/>
      <c r="P80" s="65"/>
      <c r="Q80" s="65"/>
      <c r="R80" s="65"/>
      <c r="S80" s="65"/>
      <c r="T80" s="65"/>
      <c r="U80" s="65"/>
      <c r="V80" s="65"/>
      <c r="W80" s="81"/>
      <c r="X80" s="171"/>
      <c r="Y80" s="127"/>
      <c r="Z80" s="64"/>
      <c r="AA80" s="65"/>
      <c r="AB80" s="65"/>
      <c r="AC80" s="65"/>
      <c r="AD80" s="65"/>
      <c r="AE80" s="65"/>
      <c r="AF80" s="65"/>
      <c r="AG80" s="65"/>
      <c r="AH80" s="81"/>
      <c r="AI80" s="171"/>
      <c r="AJ80" s="127"/>
      <c r="AK80" s="64"/>
      <c r="AL80" s="65"/>
      <c r="AM80" s="65"/>
      <c r="AN80" s="65"/>
      <c r="AO80" s="65"/>
      <c r="AP80" s="65"/>
      <c r="AQ80" s="65"/>
      <c r="AR80" s="65"/>
      <c r="AS80" s="81"/>
      <c r="AT80" s="171"/>
      <c r="AU80" s="127"/>
      <c r="AV80" s="64"/>
      <c r="AW80" s="65"/>
      <c r="AX80" s="65"/>
      <c r="AY80" s="65"/>
      <c r="AZ80" s="65"/>
      <c r="BA80" s="65"/>
      <c r="BB80" s="65"/>
      <c r="BC80" s="65"/>
      <c r="BD80" s="81"/>
      <c r="BE80" s="171"/>
      <c r="BF80" s="127"/>
      <c r="BG80" s="64"/>
      <c r="BH80" s="65"/>
      <c r="BI80" s="65"/>
      <c r="BJ80" s="65"/>
      <c r="BK80" s="65"/>
      <c r="BL80" s="65"/>
      <c r="BM80" s="65"/>
      <c r="BN80" s="65"/>
      <c r="BO80" s="81"/>
      <c r="BP80" s="171"/>
      <c r="BQ80" s="127"/>
      <c r="BR80" s="64">
        <v>15</v>
      </c>
      <c r="BS80" s="65"/>
      <c r="BT80" s="65"/>
      <c r="BU80" s="65"/>
      <c r="BV80" s="65">
        <v>15</v>
      </c>
      <c r="BW80" s="65"/>
      <c r="BX80" s="65"/>
      <c r="BY80" s="65"/>
      <c r="BZ80" s="66"/>
      <c r="CA80" s="170" t="s">
        <v>66</v>
      </c>
      <c r="CB80" s="129">
        <v>2</v>
      </c>
      <c r="CC80" s="64"/>
      <c r="CD80" s="65"/>
      <c r="CE80" s="65"/>
      <c r="CF80" s="65"/>
      <c r="CG80" s="65"/>
      <c r="CH80" s="65"/>
      <c r="CI80" s="65"/>
      <c r="CJ80" s="65"/>
      <c r="CK80" s="81"/>
      <c r="CL80" s="171"/>
      <c r="CM80" s="130"/>
      <c r="CN80" s="114">
        <f t="shared" si="124"/>
        <v>2</v>
      </c>
    </row>
    <row r="81" spans="1:240" s="10" customFormat="1">
      <c r="A81" s="213">
        <v>3</v>
      </c>
      <c r="B81" s="120" t="s">
        <v>104</v>
      </c>
      <c r="C81" s="304" t="s">
        <v>116</v>
      </c>
      <c r="D81" s="305" t="s">
        <v>115</v>
      </c>
      <c r="E81" s="62">
        <f t="shared" si="125"/>
        <v>30</v>
      </c>
      <c r="F81" s="63">
        <f t="shared" si="126"/>
        <v>15</v>
      </c>
      <c r="G81" s="63">
        <f t="shared" si="127"/>
        <v>0</v>
      </c>
      <c r="H81" s="63">
        <f t="shared" si="128"/>
        <v>0</v>
      </c>
      <c r="I81" s="63">
        <f t="shared" si="129"/>
        <v>0</v>
      </c>
      <c r="J81" s="63">
        <f t="shared" si="130"/>
        <v>15</v>
      </c>
      <c r="K81" s="63">
        <f t="shared" si="131"/>
        <v>0</v>
      </c>
      <c r="L81" s="63">
        <f t="shared" si="132"/>
        <v>0</v>
      </c>
      <c r="M81" s="63">
        <f t="shared" si="133"/>
        <v>0</v>
      </c>
      <c r="N81" s="63">
        <f t="shared" si="134"/>
        <v>0</v>
      </c>
      <c r="O81" s="64"/>
      <c r="P81" s="65"/>
      <c r="Q81" s="65"/>
      <c r="R81" s="65"/>
      <c r="S81" s="65"/>
      <c r="T81" s="65"/>
      <c r="U81" s="65"/>
      <c r="V81" s="65"/>
      <c r="W81" s="81"/>
      <c r="X81" s="171"/>
      <c r="Y81" s="127"/>
      <c r="Z81" s="64"/>
      <c r="AA81" s="65"/>
      <c r="AB81" s="65"/>
      <c r="AC81" s="65"/>
      <c r="AD81" s="65"/>
      <c r="AE81" s="65"/>
      <c r="AF81" s="65"/>
      <c r="AG81" s="65"/>
      <c r="AH81" s="81"/>
      <c r="AI81" s="171"/>
      <c r="AJ81" s="127"/>
      <c r="AK81" s="64"/>
      <c r="AL81" s="65"/>
      <c r="AM81" s="65"/>
      <c r="AN81" s="65"/>
      <c r="AO81" s="65"/>
      <c r="AP81" s="65"/>
      <c r="AQ81" s="65"/>
      <c r="AR81" s="65"/>
      <c r="AS81" s="81"/>
      <c r="AT81" s="171"/>
      <c r="AU81" s="127"/>
      <c r="AV81" s="64"/>
      <c r="AW81" s="65"/>
      <c r="AX81" s="65"/>
      <c r="AY81" s="65"/>
      <c r="AZ81" s="65"/>
      <c r="BA81" s="65"/>
      <c r="BB81" s="65"/>
      <c r="BC81" s="65"/>
      <c r="BD81" s="81"/>
      <c r="BE81" s="171"/>
      <c r="BF81" s="127"/>
      <c r="BG81" s="64"/>
      <c r="BH81" s="65"/>
      <c r="BI81" s="65"/>
      <c r="BJ81" s="65"/>
      <c r="BK81" s="65"/>
      <c r="BL81" s="65"/>
      <c r="BM81" s="65"/>
      <c r="BN81" s="65"/>
      <c r="BO81" s="81"/>
      <c r="BP81" s="171"/>
      <c r="BQ81" s="127"/>
      <c r="BR81" s="64">
        <v>15</v>
      </c>
      <c r="BS81" s="65"/>
      <c r="BT81" s="65"/>
      <c r="BU81" s="65"/>
      <c r="BV81" s="65">
        <v>15</v>
      </c>
      <c r="BW81" s="65"/>
      <c r="BX81" s="65"/>
      <c r="BY81" s="65"/>
      <c r="BZ81" s="66"/>
      <c r="CA81" s="170" t="s">
        <v>66</v>
      </c>
      <c r="CB81" s="129">
        <v>2</v>
      </c>
      <c r="CC81" s="64"/>
      <c r="CD81" s="65"/>
      <c r="CE81" s="65"/>
      <c r="CF81" s="65"/>
      <c r="CG81" s="65"/>
      <c r="CH81" s="65"/>
      <c r="CI81" s="65"/>
      <c r="CJ81" s="65"/>
      <c r="CK81" s="81"/>
      <c r="CL81" s="171"/>
      <c r="CM81" s="130"/>
      <c r="CN81" s="114">
        <f t="shared" si="124"/>
        <v>2</v>
      </c>
    </row>
    <row r="82" spans="1:240" s="10" customFormat="1">
      <c r="A82" s="213">
        <v>4</v>
      </c>
      <c r="B82" s="177" t="s">
        <v>105</v>
      </c>
      <c r="C82" s="306" t="s">
        <v>116</v>
      </c>
      <c r="D82" s="305" t="s">
        <v>115</v>
      </c>
      <c r="E82" s="62">
        <f t="shared" si="125"/>
        <v>30</v>
      </c>
      <c r="F82" s="63">
        <f t="shared" si="126"/>
        <v>15</v>
      </c>
      <c r="G82" s="63">
        <f t="shared" si="127"/>
        <v>0</v>
      </c>
      <c r="H82" s="63">
        <f t="shared" si="128"/>
        <v>0</v>
      </c>
      <c r="I82" s="63">
        <f t="shared" si="129"/>
        <v>0</v>
      </c>
      <c r="J82" s="63">
        <f t="shared" si="130"/>
        <v>15</v>
      </c>
      <c r="K82" s="63">
        <f t="shared" si="131"/>
        <v>0</v>
      </c>
      <c r="L82" s="63">
        <f t="shared" si="132"/>
        <v>0</v>
      </c>
      <c r="M82" s="63">
        <f t="shared" si="133"/>
        <v>0</v>
      </c>
      <c r="N82" s="63">
        <f t="shared" si="134"/>
        <v>0</v>
      </c>
      <c r="O82" s="64"/>
      <c r="P82" s="65"/>
      <c r="Q82" s="65"/>
      <c r="R82" s="65"/>
      <c r="S82" s="65"/>
      <c r="T82" s="65"/>
      <c r="U82" s="65"/>
      <c r="V82" s="65"/>
      <c r="W82" s="81"/>
      <c r="X82" s="171"/>
      <c r="Y82" s="127"/>
      <c r="Z82" s="64"/>
      <c r="AA82" s="65"/>
      <c r="AB82" s="65"/>
      <c r="AC82" s="65"/>
      <c r="AD82" s="65"/>
      <c r="AE82" s="65"/>
      <c r="AF82" s="65"/>
      <c r="AG82" s="65"/>
      <c r="AH82" s="81"/>
      <c r="AI82" s="171"/>
      <c r="AJ82" s="127"/>
      <c r="AK82" s="64"/>
      <c r="AL82" s="65"/>
      <c r="AM82" s="65"/>
      <c r="AN82" s="65"/>
      <c r="AO82" s="65"/>
      <c r="AP82" s="65"/>
      <c r="AQ82" s="65"/>
      <c r="AR82" s="65"/>
      <c r="AS82" s="81"/>
      <c r="AT82" s="171"/>
      <c r="AU82" s="127"/>
      <c r="AV82" s="64"/>
      <c r="AW82" s="65"/>
      <c r="AX82" s="65"/>
      <c r="AY82" s="65"/>
      <c r="AZ82" s="65"/>
      <c r="BA82" s="65"/>
      <c r="BB82" s="65"/>
      <c r="BC82" s="65"/>
      <c r="BD82" s="81"/>
      <c r="BE82" s="171"/>
      <c r="BF82" s="127"/>
      <c r="BG82" s="64"/>
      <c r="BH82" s="65"/>
      <c r="BI82" s="65"/>
      <c r="BJ82" s="65"/>
      <c r="BK82" s="65"/>
      <c r="BL82" s="65"/>
      <c r="BM82" s="65"/>
      <c r="BN82" s="65"/>
      <c r="BO82" s="81"/>
      <c r="BP82" s="171"/>
      <c r="BQ82" s="129"/>
      <c r="BR82" s="64">
        <v>15</v>
      </c>
      <c r="BS82" s="65"/>
      <c r="BT82" s="65"/>
      <c r="BU82" s="65"/>
      <c r="BV82" s="65">
        <v>15</v>
      </c>
      <c r="BW82" s="65"/>
      <c r="BX82" s="65"/>
      <c r="BY82" s="65"/>
      <c r="BZ82" s="66"/>
      <c r="CA82" s="170" t="s">
        <v>54</v>
      </c>
      <c r="CB82" s="129">
        <v>2</v>
      </c>
      <c r="CC82" s="64"/>
      <c r="CD82" s="65"/>
      <c r="CE82" s="65"/>
      <c r="CF82" s="65"/>
      <c r="CG82" s="65"/>
      <c r="CH82" s="65"/>
      <c r="CI82" s="65"/>
      <c r="CJ82" s="65"/>
      <c r="CK82" s="81"/>
      <c r="CL82" s="171"/>
      <c r="CM82" s="130"/>
      <c r="CN82" s="114">
        <f t="shared" si="124"/>
        <v>2</v>
      </c>
    </row>
    <row r="83" spans="1:240" s="10" customFormat="1">
      <c r="A83" s="213">
        <v>5</v>
      </c>
      <c r="B83" s="120" t="s">
        <v>106</v>
      </c>
      <c r="C83" s="304" t="s">
        <v>116</v>
      </c>
      <c r="D83" s="305" t="s">
        <v>115</v>
      </c>
      <c r="E83" s="62">
        <f t="shared" si="125"/>
        <v>30</v>
      </c>
      <c r="F83" s="63">
        <f t="shared" si="126"/>
        <v>15</v>
      </c>
      <c r="G83" s="63">
        <f t="shared" si="127"/>
        <v>0</v>
      </c>
      <c r="H83" s="63">
        <f t="shared" si="128"/>
        <v>0</v>
      </c>
      <c r="I83" s="63">
        <f t="shared" si="129"/>
        <v>0</v>
      </c>
      <c r="J83" s="63">
        <f t="shared" si="130"/>
        <v>15</v>
      </c>
      <c r="K83" s="63">
        <f t="shared" si="131"/>
        <v>0</v>
      </c>
      <c r="L83" s="63">
        <f t="shared" si="132"/>
        <v>0</v>
      </c>
      <c r="M83" s="63">
        <f t="shared" si="133"/>
        <v>0</v>
      </c>
      <c r="N83" s="63">
        <f t="shared" si="134"/>
        <v>0</v>
      </c>
      <c r="O83" s="64"/>
      <c r="P83" s="65"/>
      <c r="Q83" s="65"/>
      <c r="R83" s="65"/>
      <c r="S83" s="65"/>
      <c r="T83" s="65"/>
      <c r="U83" s="65"/>
      <c r="V83" s="65"/>
      <c r="W83" s="81"/>
      <c r="X83" s="171"/>
      <c r="Y83" s="127"/>
      <c r="Z83" s="64"/>
      <c r="AA83" s="65"/>
      <c r="AB83" s="65"/>
      <c r="AC83" s="65"/>
      <c r="AD83" s="65"/>
      <c r="AE83" s="65"/>
      <c r="AF83" s="65"/>
      <c r="AG83" s="65"/>
      <c r="AH83" s="81"/>
      <c r="AI83" s="171"/>
      <c r="AJ83" s="127"/>
      <c r="AK83" s="64"/>
      <c r="AL83" s="65"/>
      <c r="AM83" s="65"/>
      <c r="AN83" s="65"/>
      <c r="AO83" s="65"/>
      <c r="AP83" s="65"/>
      <c r="AQ83" s="65"/>
      <c r="AR83" s="65"/>
      <c r="AS83" s="81"/>
      <c r="AT83" s="171"/>
      <c r="AU83" s="127"/>
      <c r="AV83" s="64"/>
      <c r="AW83" s="65"/>
      <c r="AX83" s="65"/>
      <c r="AY83" s="65"/>
      <c r="AZ83" s="65"/>
      <c r="BA83" s="65"/>
      <c r="BB83" s="65"/>
      <c r="BC83" s="65"/>
      <c r="BD83" s="81"/>
      <c r="BE83" s="171"/>
      <c r="BF83" s="127"/>
      <c r="BG83" s="64"/>
      <c r="BH83" s="65"/>
      <c r="BI83" s="65"/>
      <c r="BJ83" s="65"/>
      <c r="BK83" s="65"/>
      <c r="BL83" s="65"/>
      <c r="BM83" s="65"/>
      <c r="BN83" s="65"/>
      <c r="BO83" s="81"/>
      <c r="BP83" s="171"/>
      <c r="BQ83" s="127"/>
      <c r="BR83" s="64">
        <v>15</v>
      </c>
      <c r="BS83" s="65"/>
      <c r="BT83" s="65"/>
      <c r="BU83" s="65"/>
      <c r="BV83" s="65">
        <v>15</v>
      </c>
      <c r="BW83" s="65"/>
      <c r="BX83" s="65"/>
      <c r="BY83" s="65"/>
      <c r="BZ83" s="66"/>
      <c r="CA83" s="170" t="s">
        <v>54</v>
      </c>
      <c r="CB83" s="129">
        <v>2</v>
      </c>
      <c r="CC83" s="64"/>
      <c r="CD83" s="65"/>
      <c r="CE83" s="65"/>
      <c r="CF83" s="65"/>
      <c r="CG83" s="65"/>
      <c r="CH83" s="65"/>
      <c r="CI83" s="65"/>
      <c r="CJ83" s="65"/>
      <c r="CK83" s="81"/>
      <c r="CL83" s="171"/>
      <c r="CM83" s="130"/>
      <c r="CN83" s="114">
        <f t="shared" si="124"/>
        <v>2</v>
      </c>
    </row>
    <row r="84" spans="1:240" s="10" customFormat="1">
      <c r="A84" s="213">
        <v>6</v>
      </c>
      <c r="B84" s="120" t="s">
        <v>107</v>
      </c>
      <c r="C84" s="304" t="s">
        <v>116</v>
      </c>
      <c r="D84" s="305" t="s">
        <v>115</v>
      </c>
      <c r="E84" s="62">
        <f t="shared" si="125"/>
        <v>30</v>
      </c>
      <c r="F84" s="63">
        <f t="shared" si="126"/>
        <v>15</v>
      </c>
      <c r="G84" s="63">
        <f t="shared" si="127"/>
        <v>0</v>
      </c>
      <c r="H84" s="63">
        <f t="shared" si="128"/>
        <v>0</v>
      </c>
      <c r="I84" s="63">
        <f t="shared" si="129"/>
        <v>0</v>
      </c>
      <c r="J84" s="63">
        <f t="shared" si="130"/>
        <v>15</v>
      </c>
      <c r="K84" s="63">
        <f t="shared" si="131"/>
        <v>0</v>
      </c>
      <c r="L84" s="63">
        <f t="shared" si="132"/>
        <v>0</v>
      </c>
      <c r="M84" s="63">
        <f t="shared" si="133"/>
        <v>0</v>
      </c>
      <c r="N84" s="63">
        <f t="shared" si="134"/>
        <v>0</v>
      </c>
      <c r="O84" s="64"/>
      <c r="P84" s="65"/>
      <c r="Q84" s="65"/>
      <c r="R84" s="65"/>
      <c r="S84" s="65"/>
      <c r="T84" s="65"/>
      <c r="U84" s="65"/>
      <c r="V84" s="65"/>
      <c r="W84" s="81"/>
      <c r="X84" s="171"/>
      <c r="Y84" s="127"/>
      <c r="Z84" s="64"/>
      <c r="AA84" s="65"/>
      <c r="AB84" s="65"/>
      <c r="AC84" s="65"/>
      <c r="AD84" s="65"/>
      <c r="AE84" s="65"/>
      <c r="AF84" s="65"/>
      <c r="AG84" s="65"/>
      <c r="AH84" s="81"/>
      <c r="AI84" s="171"/>
      <c r="AJ84" s="127"/>
      <c r="AK84" s="64"/>
      <c r="AL84" s="65"/>
      <c r="AM84" s="65"/>
      <c r="AN84" s="65"/>
      <c r="AO84" s="65"/>
      <c r="AP84" s="65"/>
      <c r="AQ84" s="65"/>
      <c r="AR84" s="65"/>
      <c r="AS84" s="81"/>
      <c r="AT84" s="171"/>
      <c r="AU84" s="127"/>
      <c r="AV84" s="64"/>
      <c r="AW84" s="65"/>
      <c r="AX84" s="65"/>
      <c r="AY84" s="65"/>
      <c r="AZ84" s="65"/>
      <c r="BA84" s="65"/>
      <c r="BB84" s="65"/>
      <c r="BC84" s="65"/>
      <c r="BD84" s="81"/>
      <c r="BE84" s="171"/>
      <c r="BF84" s="127"/>
      <c r="BG84" s="64"/>
      <c r="BH84" s="65"/>
      <c r="BI84" s="65"/>
      <c r="BJ84" s="65"/>
      <c r="BK84" s="65"/>
      <c r="BL84" s="65"/>
      <c r="BM84" s="65"/>
      <c r="BN84" s="65"/>
      <c r="BO84" s="81"/>
      <c r="BP84" s="171"/>
      <c r="BQ84" s="127"/>
      <c r="BR84" s="64">
        <v>15</v>
      </c>
      <c r="BS84" s="65"/>
      <c r="BT84" s="65"/>
      <c r="BU84" s="65"/>
      <c r="BV84" s="65">
        <v>15</v>
      </c>
      <c r="BW84" s="65"/>
      <c r="BX84" s="65"/>
      <c r="BY84" s="65"/>
      <c r="BZ84" s="66"/>
      <c r="CA84" s="170" t="s">
        <v>66</v>
      </c>
      <c r="CB84" s="129">
        <v>2</v>
      </c>
      <c r="CC84" s="64"/>
      <c r="CD84" s="65"/>
      <c r="CE84" s="65"/>
      <c r="CF84" s="65"/>
      <c r="CG84" s="65"/>
      <c r="CH84" s="65"/>
      <c r="CI84" s="65"/>
      <c r="CJ84" s="65"/>
      <c r="CK84" s="81"/>
      <c r="CL84" s="171"/>
      <c r="CM84" s="130"/>
      <c r="CN84" s="114">
        <f t="shared" si="124"/>
        <v>2</v>
      </c>
    </row>
    <row r="85" spans="1:240" s="10" customFormat="1">
      <c r="A85" s="75">
        <v>7</v>
      </c>
      <c r="B85" s="217" t="s">
        <v>108</v>
      </c>
      <c r="C85" s="307" t="s">
        <v>116</v>
      </c>
      <c r="D85" s="302" t="s">
        <v>115</v>
      </c>
      <c r="E85" s="62">
        <f t="shared" si="122"/>
        <v>30</v>
      </c>
      <c r="F85" s="135">
        <f t="shared" ref="F85" si="135">SUM(O85+Z85+AK85+AV85+BG85+BR85+CC85)</f>
        <v>15</v>
      </c>
      <c r="G85" s="135">
        <f t="shared" ref="G85" si="136">SUM(P85+AA85+AL85+AW85+BH85+BS85+CD85)</f>
        <v>0</v>
      </c>
      <c r="H85" s="135">
        <f t="shared" ref="H85" si="137">SUM(Q85+AB85+AM85+AX85+BI85+BT85+CE85)</f>
        <v>0</v>
      </c>
      <c r="I85" s="63">
        <f t="shared" ref="I85" si="138">SUM(R85+AC85+AN85+AY85+BJ85+BU85+CF85)</f>
        <v>0</v>
      </c>
      <c r="J85" s="63">
        <f t="shared" ref="J85" si="139">SUM(S85+AD85+AO85+AZ85+BK85+BV85+CG85)</f>
        <v>15</v>
      </c>
      <c r="K85" s="135">
        <f t="shared" ref="K85" si="140">SUM(T85+AE85+AP85+BA85+BL85+BW85+CH85)</f>
        <v>0</v>
      </c>
      <c r="L85" s="135">
        <f t="shared" ref="L85" si="141">SUM(U85+AF85+AQ85+BB85+BM85+BX85+CI85)</f>
        <v>0</v>
      </c>
      <c r="M85" s="135">
        <f t="shared" ref="M85" si="142">SUM(V85+AG85+AR85+BC85+BN85+BY85+CJ85)</f>
        <v>0</v>
      </c>
      <c r="N85" s="135">
        <f t="shared" ref="N85" si="143">SUM(W85+AH85+AS85+BD85+BO85+BZ85+CK85)</f>
        <v>0</v>
      </c>
      <c r="O85" s="218"/>
      <c r="P85" s="126"/>
      <c r="Q85" s="126"/>
      <c r="R85" s="126"/>
      <c r="S85" s="126"/>
      <c r="T85" s="126"/>
      <c r="U85" s="126"/>
      <c r="V85" s="126"/>
      <c r="W85" s="174"/>
      <c r="X85" s="171"/>
      <c r="Y85" s="124"/>
      <c r="Z85" s="218"/>
      <c r="AA85" s="126"/>
      <c r="AB85" s="126"/>
      <c r="AC85" s="126"/>
      <c r="AD85" s="126"/>
      <c r="AE85" s="126"/>
      <c r="AF85" s="126"/>
      <c r="AG85" s="126"/>
      <c r="AH85" s="174"/>
      <c r="AI85" s="171"/>
      <c r="AJ85" s="124"/>
      <c r="AK85" s="218"/>
      <c r="AL85" s="126"/>
      <c r="AM85" s="126"/>
      <c r="AN85" s="126"/>
      <c r="AO85" s="126"/>
      <c r="AP85" s="126"/>
      <c r="AQ85" s="126"/>
      <c r="AR85" s="126"/>
      <c r="AS85" s="174"/>
      <c r="AT85" s="171"/>
      <c r="AU85" s="124"/>
      <c r="AV85" s="218"/>
      <c r="AW85" s="126"/>
      <c r="AX85" s="126"/>
      <c r="AY85" s="126"/>
      <c r="AZ85" s="126"/>
      <c r="BA85" s="126"/>
      <c r="BB85" s="126"/>
      <c r="BC85" s="126"/>
      <c r="BD85" s="174"/>
      <c r="BE85" s="171"/>
      <c r="BF85" s="124"/>
      <c r="BG85" s="218"/>
      <c r="BH85" s="126"/>
      <c r="BI85" s="126"/>
      <c r="BJ85" s="126"/>
      <c r="BK85" s="126"/>
      <c r="BL85" s="126"/>
      <c r="BM85" s="126"/>
      <c r="BN85" s="126"/>
      <c r="BO85" s="174"/>
      <c r="BP85" s="171"/>
      <c r="BQ85" s="124"/>
      <c r="BR85" s="218">
        <v>15</v>
      </c>
      <c r="BS85" s="126"/>
      <c r="BT85" s="126"/>
      <c r="BU85" s="126"/>
      <c r="BV85" s="126">
        <v>15</v>
      </c>
      <c r="BW85" s="126"/>
      <c r="BX85" s="126"/>
      <c r="BY85" s="126"/>
      <c r="BZ85" s="219"/>
      <c r="CA85" s="170" t="s">
        <v>66</v>
      </c>
      <c r="CB85" s="123">
        <v>2</v>
      </c>
      <c r="CC85" s="218"/>
      <c r="CD85" s="126"/>
      <c r="CE85" s="126"/>
      <c r="CF85" s="126"/>
      <c r="CG85" s="126"/>
      <c r="CH85" s="126"/>
      <c r="CI85" s="126"/>
      <c r="CJ85" s="126"/>
      <c r="CK85" s="174"/>
      <c r="CL85" s="171"/>
      <c r="CM85" s="124"/>
      <c r="CN85" s="114">
        <f t="shared" si="124"/>
        <v>2</v>
      </c>
    </row>
    <row r="86" spans="1:240" s="10" customFormat="1" ht="16.5" customHeight="1">
      <c r="A86" s="49"/>
      <c r="B86" s="14"/>
      <c r="C86" s="79"/>
      <c r="D86" s="14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  <c r="BN86" s="11"/>
      <c r="BO86" s="11"/>
      <c r="BP86" s="11"/>
      <c r="BQ86" s="11"/>
      <c r="BR86" s="11"/>
      <c r="BS86" s="11"/>
      <c r="BT86" s="11"/>
      <c r="BU86" s="11"/>
      <c r="BV86" s="11"/>
      <c r="BW86" s="11"/>
      <c r="BX86" s="11"/>
      <c r="BY86" s="11"/>
      <c r="BZ86" s="11"/>
      <c r="CA86" s="11"/>
      <c r="CB86" s="11"/>
      <c r="CC86" s="11"/>
      <c r="CD86" s="11"/>
      <c r="CE86" s="11"/>
      <c r="CF86" s="11"/>
      <c r="CG86" s="11"/>
      <c r="CH86" s="11"/>
      <c r="CI86" s="11"/>
      <c r="CJ86" s="11"/>
      <c r="CK86" s="11"/>
      <c r="CL86" s="11"/>
      <c r="CM86" s="11"/>
      <c r="CN86" s="51"/>
    </row>
    <row r="87" spans="1:240" s="10" customFormat="1" ht="21.75" customHeight="1">
      <c r="A87" s="236" t="s">
        <v>118</v>
      </c>
      <c r="B87" s="271" t="s">
        <v>101</v>
      </c>
      <c r="C87" s="278"/>
      <c r="D87" s="279"/>
      <c r="E87" s="237">
        <f t="shared" ref="E87:W87" si="144">SUM(E88:E94)</f>
        <v>210</v>
      </c>
      <c r="F87" s="237">
        <f t="shared" si="144"/>
        <v>105</v>
      </c>
      <c r="G87" s="237">
        <f t="shared" si="144"/>
        <v>0</v>
      </c>
      <c r="H87" s="237">
        <f t="shared" si="144"/>
        <v>0</v>
      </c>
      <c r="I87" s="237">
        <f t="shared" si="144"/>
        <v>0</v>
      </c>
      <c r="J87" s="237">
        <f t="shared" si="144"/>
        <v>105</v>
      </c>
      <c r="K87" s="237">
        <f t="shared" si="144"/>
        <v>0</v>
      </c>
      <c r="L87" s="237">
        <f t="shared" si="144"/>
        <v>0</v>
      </c>
      <c r="M87" s="237">
        <f t="shared" si="144"/>
        <v>0</v>
      </c>
      <c r="N87" s="237">
        <f t="shared" si="144"/>
        <v>0</v>
      </c>
      <c r="O87" s="238">
        <f t="shared" si="144"/>
        <v>0</v>
      </c>
      <c r="P87" s="238">
        <f t="shared" si="144"/>
        <v>0</v>
      </c>
      <c r="Q87" s="238">
        <f t="shared" si="144"/>
        <v>0</v>
      </c>
      <c r="R87" s="238">
        <f t="shared" si="144"/>
        <v>0</v>
      </c>
      <c r="S87" s="238">
        <f t="shared" si="144"/>
        <v>0</v>
      </c>
      <c r="T87" s="238">
        <f t="shared" si="144"/>
        <v>0</v>
      </c>
      <c r="U87" s="238">
        <f t="shared" si="144"/>
        <v>0</v>
      </c>
      <c r="V87" s="238">
        <f t="shared" si="144"/>
        <v>0</v>
      </c>
      <c r="W87" s="238">
        <f t="shared" si="144"/>
        <v>0</v>
      </c>
      <c r="X87" s="43">
        <f>COUNTIF(X88:X94,"E")</f>
        <v>0</v>
      </c>
      <c r="Y87" s="43">
        <f t="shared" ref="Y87:AH87" si="145">SUM(Y88:Y94)</f>
        <v>0</v>
      </c>
      <c r="Z87" s="239">
        <f t="shared" si="145"/>
        <v>0</v>
      </c>
      <c r="AA87" s="239">
        <f t="shared" si="145"/>
        <v>0</v>
      </c>
      <c r="AB87" s="239">
        <f t="shared" si="145"/>
        <v>0</v>
      </c>
      <c r="AC87" s="239">
        <f t="shared" si="145"/>
        <v>0</v>
      </c>
      <c r="AD87" s="239">
        <f t="shared" si="145"/>
        <v>0</v>
      </c>
      <c r="AE87" s="239">
        <f t="shared" si="145"/>
        <v>0</v>
      </c>
      <c r="AF87" s="239">
        <f t="shared" si="145"/>
        <v>0</v>
      </c>
      <c r="AG87" s="239">
        <f t="shared" si="145"/>
        <v>0</v>
      </c>
      <c r="AH87" s="239">
        <f t="shared" si="145"/>
        <v>0</v>
      </c>
      <c r="AI87" s="43">
        <f>COUNTIF(AI88:AI94,"E")</f>
        <v>0</v>
      </c>
      <c r="AJ87" s="43">
        <f t="shared" ref="AJ87:AS87" si="146">SUM(AJ88:AJ94)</f>
        <v>0</v>
      </c>
      <c r="AK87" s="239">
        <f t="shared" si="146"/>
        <v>0</v>
      </c>
      <c r="AL87" s="239">
        <f t="shared" si="146"/>
        <v>0</v>
      </c>
      <c r="AM87" s="239">
        <f t="shared" si="146"/>
        <v>0</v>
      </c>
      <c r="AN87" s="239">
        <f t="shared" si="146"/>
        <v>0</v>
      </c>
      <c r="AO87" s="239">
        <f t="shared" si="146"/>
        <v>0</v>
      </c>
      <c r="AP87" s="239">
        <f t="shared" si="146"/>
        <v>0</v>
      </c>
      <c r="AQ87" s="239">
        <f t="shared" si="146"/>
        <v>0</v>
      </c>
      <c r="AR87" s="239">
        <f t="shared" si="146"/>
        <v>0</v>
      </c>
      <c r="AS87" s="239">
        <f t="shared" si="146"/>
        <v>0</v>
      </c>
      <c r="AT87" s="43">
        <f>COUNTIF(AT88:AT94,"E")</f>
        <v>0</v>
      </c>
      <c r="AU87" s="43">
        <f t="shared" ref="AU87:BD87" si="147">SUM(AU88:AU94)</f>
        <v>0</v>
      </c>
      <c r="AV87" s="239">
        <f t="shared" si="147"/>
        <v>0</v>
      </c>
      <c r="AW87" s="239">
        <f t="shared" si="147"/>
        <v>0</v>
      </c>
      <c r="AX87" s="239">
        <f t="shared" si="147"/>
        <v>0</v>
      </c>
      <c r="AY87" s="239">
        <f t="shared" si="147"/>
        <v>0</v>
      </c>
      <c r="AZ87" s="239">
        <f t="shared" si="147"/>
        <v>0</v>
      </c>
      <c r="BA87" s="239">
        <f t="shared" si="147"/>
        <v>0</v>
      </c>
      <c r="BB87" s="239">
        <f t="shared" si="147"/>
        <v>0</v>
      </c>
      <c r="BC87" s="239">
        <f t="shared" si="147"/>
        <v>0</v>
      </c>
      <c r="BD87" s="239">
        <f t="shared" si="147"/>
        <v>0</v>
      </c>
      <c r="BE87" s="43">
        <f>COUNTIF(BE88:BE94,"E")</f>
        <v>0</v>
      </c>
      <c r="BF87" s="43">
        <f t="shared" ref="BF87:BO87" si="148">SUM(BF88:BF94)</f>
        <v>0</v>
      </c>
      <c r="BG87" s="239">
        <f t="shared" si="148"/>
        <v>0</v>
      </c>
      <c r="BH87" s="239">
        <f t="shared" si="148"/>
        <v>0</v>
      </c>
      <c r="BI87" s="239">
        <f t="shared" si="148"/>
        <v>0</v>
      </c>
      <c r="BJ87" s="239">
        <f t="shared" si="148"/>
        <v>0</v>
      </c>
      <c r="BK87" s="239">
        <f t="shared" si="148"/>
        <v>0</v>
      </c>
      <c r="BL87" s="239">
        <f t="shared" si="148"/>
        <v>0</v>
      </c>
      <c r="BM87" s="239">
        <f t="shared" si="148"/>
        <v>0</v>
      </c>
      <c r="BN87" s="239">
        <f t="shared" si="148"/>
        <v>0</v>
      </c>
      <c r="BO87" s="239">
        <f t="shared" si="148"/>
        <v>0</v>
      </c>
      <c r="BP87" s="43">
        <f>COUNTIF(BP88:BP94,"E")</f>
        <v>0</v>
      </c>
      <c r="BQ87" s="43">
        <f t="shared" ref="BQ87:BZ87" si="149">SUM(BQ88:BQ94)</f>
        <v>0</v>
      </c>
      <c r="BR87" s="239">
        <f t="shared" si="149"/>
        <v>105</v>
      </c>
      <c r="BS87" s="239">
        <f t="shared" si="149"/>
        <v>0</v>
      </c>
      <c r="BT87" s="239">
        <f t="shared" si="149"/>
        <v>0</v>
      </c>
      <c r="BU87" s="239">
        <f t="shared" si="149"/>
        <v>0</v>
      </c>
      <c r="BV87" s="239">
        <f t="shared" si="149"/>
        <v>105</v>
      </c>
      <c r="BW87" s="239">
        <f t="shared" si="149"/>
        <v>0</v>
      </c>
      <c r="BX87" s="239">
        <f t="shared" si="149"/>
        <v>0</v>
      </c>
      <c r="BY87" s="239">
        <f t="shared" si="149"/>
        <v>0</v>
      </c>
      <c r="BZ87" s="239">
        <f t="shared" si="149"/>
        <v>0</v>
      </c>
      <c r="CA87" s="43">
        <f>COUNTIF(CA88:CA94,"E")</f>
        <v>4</v>
      </c>
      <c r="CB87" s="50">
        <f t="shared" ref="CB87:CK87" si="150">SUM(CB88:CB94)</f>
        <v>14</v>
      </c>
      <c r="CC87" s="239">
        <f t="shared" si="150"/>
        <v>0</v>
      </c>
      <c r="CD87" s="239">
        <f t="shared" si="150"/>
        <v>0</v>
      </c>
      <c r="CE87" s="239">
        <f t="shared" si="150"/>
        <v>0</v>
      </c>
      <c r="CF87" s="239">
        <f t="shared" si="150"/>
        <v>0</v>
      </c>
      <c r="CG87" s="239">
        <f t="shared" si="150"/>
        <v>0</v>
      </c>
      <c r="CH87" s="239">
        <f t="shared" si="150"/>
        <v>0</v>
      </c>
      <c r="CI87" s="239">
        <f t="shared" si="150"/>
        <v>0</v>
      </c>
      <c r="CJ87" s="239">
        <f t="shared" si="150"/>
        <v>0</v>
      </c>
      <c r="CK87" s="239">
        <f t="shared" si="150"/>
        <v>0</v>
      </c>
      <c r="CL87" s="43">
        <f>COUNTIF(CL88:CL94,"E")</f>
        <v>0</v>
      </c>
      <c r="CM87" s="115">
        <f>SUM(CM88:CM94)</f>
        <v>0</v>
      </c>
      <c r="CN87" s="116">
        <f>SUM(CN88:CN94)</f>
        <v>14</v>
      </c>
    </row>
    <row r="88" spans="1:240" s="10" customFormat="1">
      <c r="A88" s="64">
        <v>1</v>
      </c>
      <c r="B88" s="309" t="s">
        <v>109</v>
      </c>
      <c r="C88" s="304" t="s">
        <v>116</v>
      </c>
      <c r="D88" s="305" t="s">
        <v>115</v>
      </c>
      <c r="E88" s="62">
        <f t="shared" ref="E88:E94" si="151">SUM(F88:N88)</f>
        <v>30</v>
      </c>
      <c r="F88" s="63">
        <f t="shared" ref="F88:N88" si="152">SUM(O88+Z88+AK88+AV88+BG88+BR88+CC88)</f>
        <v>15</v>
      </c>
      <c r="G88" s="63">
        <f t="shared" si="152"/>
        <v>0</v>
      </c>
      <c r="H88" s="63">
        <f t="shared" si="152"/>
        <v>0</v>
      </c>
      <c r="I88" s="63">
        <f t="shared" si="152"/>
        <v>0</v>
      </c>
      <c r="J88" s="63">
        <f t="shared" si="152"/>
        <v>15</v>
      </c>
      <c r="K88" s="63">
        <f t="shared" si="152"/>
        <v>0</v>
      </c>
      <c r="L88" s="63">
        <f t="shared" si="152"/>
        <v>0</v>
      </c>
      <c r="M88" s="63">
        <f t="shared" si="152"/>
        <v>0</v>
      </c>
      <c r="N88" s="63">
        <f t="shared" si="152"/>
        <v>0</v>
      </c>
      <c r="O88" s="26"/>
      <c r="P88" s="40"/>
      <c r="Q88" s="40"/>
      <c r="R88" s="40"/>
      <c r="S88" s="40"/>
      <c r="T88" s="40"/>
      <c r="U88" s="40"/>
      <c r="V88" s="40"/>
      <c r="W88" s="206"/>
      <c r="X88" s="207"/>
      <c r="Y88" s="227"/>
      <c r="Z88" s="26"/>
      <c r="AA88" s="40"/>
      <c r="AB88" s="40"/>
      <c r="AC88" s="40"/>
      <c r="AD88" s="40"/>
      <c r="AE88" s="40"/>
      <c r="AF88" s="40"/>
      <c r="AG88" s="40"/>
      <c r="AH88" s="206"/>
      <c r="AI88" s="207"/>
      <c r="AJ88" s="227"/>
      <c r="AK88" s="26"/>
      <c r="AL88" s="40"/>
      <c r="AM88" s="40"/>
      <c r="AN88" s="40"/>
      <c r="AO88" s="40"/>
      <c r="AP88" s="40"/>
      <c r="AQ88" s="40"/>
      <c r="AR88" s="40"/>
      <c r="AS88" s="206"/>
      <c r="AT88" s="207"/>
      <c r="AU88" s="227"/>
      <c r="AV88" s="26"/>
      <c r="AW88" s="40"/>
      <c r="AX88" s="40"/>
      <c r="AY88" s="40"/>
      <c r="AZ88" s="40"/>
      <c r="BA88" s="40"/>
      <c r="BB88" s="40"/>
      <c r="BC88" s="40"/>
      <c r="BD88" s="206"/>
      <c r="BE88" s="207"/>
      <c r="BF88" s="227"/>
      <c r="BG88" s="26"/>
      <c r="BH88" s="40"/>
      <c r="BI88" s="40"/>
      <c r="BJ88" s="40"/>
      <c r="BK88" s="40"/>
      <c r="BL88" s="40"/>
      <c r="BM88" s="40"/>
      <c r="BN88" s="40"/>
      <c r="BO88" s="206"/>
      <c r="BP88" s="207"/>
      <c r="BQ88" s="227"/>
      <c r="BR88" s="26">
        <v>15</v>
      </c>
      <c r="BS88" s="40"/>
      <c r="BT88" s="40"/>
      <c r="BU88" s="40"/>
      <c r="BV88" s="40">
        <v>15</v>
      </c>
      <c r="BW88" s="40"/>
      <c r="BX88" s="40"/>
      <c r="BY88" s="40"/>
      <c r="BZ88" s="206"/>
      <c r="CA88" s="207" t="s">
        <v>54</v>
      </c>
      <c r="CB88" s="222">
        <v>2</v>
      </c>
      <c r="CC88" s="26"/>
      <c r="CD88" s="40"/>
      <c r="CE88" s="40"/>
      <c r="CF88" s="40"/>
      <c r="CG88" s="40"/>
      <c r="CH88" s="40"/>
      <c r="CI88" s="40"/>
      <c r="CJ88" s="40"/>
      <c r="CK88" s="206"/>
      <c r="CL88" s="207"/>
      <c r="CM88" s="228"/>
      <c r="CN88" s="114">
        <f t="shared" ref="CN88:CN94" si="153">Y88+AJ88+AU88+BF88+BQ88+CB88+CM88</f>
        <v>2</v>
      </c>
    </row>
    <row r="89" spans="1:240" s="10" customFormat="1">
      <c r="A89" s="213">
        <v>2</v>
      </c>
      <c r="B89" s="215" t="s">
        <v>110</v>
      </c>
      <c r="C89" s="304" t="s">
        <v>116</v>
      </c>
      <c r="D89" s="305" t="s">
        <v>115</v>
      </c>
      <c r="E89" s="62">
        <f t="shared" ref="E89:E93" si="154">SUM(F89:N89)</f>
        <v>30</v>
      </c>
      <c r="F89" s="63">
        <f t="shared" ref="F89:F93" si="155">SUM(O89+Z89+AK89+AV89+BG89+BR89+CC89)</f>
        <v>15</v>
      </c>
      <c r="G89" s="63">
        <f t="shared" ref="G89:G93" si="156">SUM(P89+AA89+AL89+AW89+BH89+BS89+CD89)</f>
        <v>0</v>
      </c>
      <c r="H89" s="63">
        <f t="shared" ref="H89:H93" si="157">SUM(Q89+AB89+AM89+AX89+BI89+BT89+CE89)</f>
        <v>0</v>
      </c>
      <c r="I89" s="63">
        <f t="shared" ref="I89:I93" si="158">SUM(R89+AC89+AN89+AY89+BJ89+BU89+CF89)</f>
        <v>0</v>
      </c>
      <c r="J89" s="63">
        <f t="shared" ref="J89:J93" si="159">SUM(S89+AD89+AO89+AZ89+BK89+BV89+CG89)</f>
        <v>15</v>
      </c>
      <c r="K89" s="63">
        <f t="shared" ref="K89:K93" si="160">SUM(T89+AE89+AP89+BA89+BL89+BW89+CH89)</f>
        <v>0</v>
      </c>
      <c r="L89" s="63">
        <f t="shared" ref="L89:L93" si="161">SUM(U89+AF89+AQ89+BB89+BM89+BX89+CI89)</f>
        <v>0</v>
      </c>
      <c r="M89" s="63">
        <f t="shared" ref="M89:M93" si="162">SUM(V89+AG89+AR89+BC89+BN89+BY89+CJ89)</f>
        <v>0</v>
      </c>
      <c r="N89" s="63">
        <f t="shared" ref="N89:N93" si="163">SUM(W89+AH89+AS89+BD89+BO89+BZ89+CK89)</f>
        <v>0</v>
      </c>
      <c r="O89" s="26"/>
      <c r="P89" s="40"/>
      <c r="Q89" s="40"/>
      <c r="R89" s="40"/>
      <c r="S89" s="40"/>
      <c r="T89" s="40"/>
      <c r="U89" s="40"/>
      <c r="V89" s="40"/>
      <c r="W89" s="206"/>
      <c r="X89" s="207"/>
      <c r="Y89" s="227"/>
      <c r="Z89" s="26"/>
      <c r="AA89" s="40"/>
      <c r="AB89" s="40"/>
      <c r="AC89" s="40"/>
      <c r="AD89" s="40"/>
      <c r="AE89" s="40"/>
      <c r="AF89" s="40"/>
      <c r="AG89" s="40"/>
      <c r="AH89" s="206"/>
      <c r="AI89" s="207"/>
      <c r="AJ89" s="227"/>
      <c r="AK89" s="26"/>
      <c r="AL89" s="40"/>
      <c r="AM89" s="40"/>
      <c r="AN89" s="40"/>
      <c r="AO89" s="40"/>
      <c r="AP89" s="40"/>
      <c r="AQ89" s="40"/>
      <c r="AR89" s="40"/>
      <c r="AS89" s="206"/>
      <c r="AT89" s="207"/>
      <c r="AU89" s="227"/>
      <c r="AV89" s="26"/>
      <c r="AW89" s="40"/>
      <c r="AX89" s="40"/>
      <c r="AY89" s="40"/>
      <c r="AZ89" s="40"/>
      <c r="BA89" s="40"/>
      <c r="BB89" s="40"/>
      <c r="BC89" s="40"/>
      <c r="BD89" s="206"/>
      <c r="BE89" s="207"/>
      <c r="BF89" s="227"/>
      <c r="BG89" s="26"/>
      <c r="BH89" s="40"/>
      <c r="BI89" s="40"/>
      <c r="BJ89" s="40"/>
      <c r="BK89" s="40"/>
      <c r="BL89" s="40"/>
      <c r="BM89" s="40"/>
      <c r="BN89" s="40"/>
      <c r="BO89" s="206"/>
      <c r="BP89" s="207"/>
      <c r="BQ89" s="227"/>
      <c r="BR89" s="26">
        <v>15</v>
      </c>
      <c r="BS89" s="40"/>
      <c r="BT89" s="40"/>
      <c r="BU89" s="40"/>
      <c r="BV89" s="40">
        <v>15</v>
      </c>
      <c r="BW89" s="40"/>
      <c r="BX89" s="40"/>
      <c r="BY89" s="40"/>
      <c r="BZ89" s="206"/>
      <c r="CA89" s="171" t="s">
        <v>66</v>
      </c>
      <c r="CB89" s="129">
        <v>2</v>
      </c>
      <c r="CC89" s="26"/>
      <c r="CD89" s="40"/>
      <c r="CE89" s="40"/>
      <c r="CF89" s="40"/>
      <c r="CG89" s="40"/>
      <c r="CH89" s="40"/>
      <c r="CI89" s="40"/>
      <c r="CJ89" s="40"/>
      <c r="CK89" s="206"/>
      <c r="CL89" s="207"/>
      <c r="CM89" s="228"/>
      <c r="CN89" s="114">
        <f t="shared" si="153"/>
        <v>2</v>
      </c>
    </row>
    <row r="90" spans="1:240" s="10" customFormat="1">
      <c r="A90" s="213">
        <v>3</v>
      </c>
      <c r="B90" s="215" t="s">
        <v>104</v>
      </c>
      <c r="C90" s="306" t="s">
        <v>116</v>
      </c>
      <c r="D90" s="305" t="s">
        <v>115</v>
      </c>
      <c r="E90" s="62">
        <f t="shared" ref="E90" si="164">SUM(F90:N90)</f>
        <v>30</v>
      </c>
      <c r="F90" s="63">
        <f t="shared" ref="F90" si="165">SUM(O90+Z90+AK90+AV90+BG90+BR90+CC90)</f>
        <v>15</v>
      </c>
      <c r="G90" s="63">
        <f t="shared" ref="G90" si="166">SUM(P90+AA90+AL90+AW90+BH90+BS90+CD90)</f>
        <v>0</v>
      </c>
      <c r="H90" s="63">
        <f t="shared" ref="H90" si="167">SUM(Q90+AB90+AM90+AX90+BI90+BT90+CE90)</f>
        <v>0</v>
      </c>
      <c r="I90" s="63">
        <f t="shared" ref="I90" si="168">SUM(R90+AC90+AN90+AY90+BJ90+BU90+CF90)</f>
        <v>0</v>
      </c>
      <c r="J90" s="63">
        <f t="shared" ref="J90" si="169">SUM(S90+AD90+AO90+AZ90+BK90+BV90+CG90)</f>
        <v>15</v>
      </c>
      <c r="K90" s="63">
        <f t="shared" ref="K90" si="170">SUM(T90+AE90+AP90+BA90+BL90+BW90+CH90)</f>
        <v>0</v>
      </c>
      <c r="L90" s="63">
        <f t="shared" ref="L90" si="171">SUM(U90+AF90+AQ90+BB90+BM90+BX90+CI90)</f>
        <v>0</v>
      </c>
      <c r="M90" s="63">
        <f t="shared" ref="M90" si="172">SUM(V90+AG90+AR90+BC90+BN90+BY90+CJ90)</f>
        <v>0</v>
      </c>
      <c r="N90" s="63">
        <f t="shared" ref="N90" si="173">SUM(W90+AH90+AS90+BD90+BO90+BZ90+CK90)</f>
        <v>0</v>
      </c>
      <c r="O90" s="26"/>
      <c r="P90" s="40"/>
      <c r="Q90" s="40"/>
      <c r="R90" s="40"/>
      <c r="S90" s="40"/>
      <c r="T90" s="40"/>
      <c r="U90" s="40"/>
      <c r="V90" s="40"/>
      <c r="W90" s="206"/>
      <c r="X90" s="207"/>
      <c r="Y90" s="227"/>
      <c r="Z90" s="26"/>
      <c r="AA90" s="40"/>
      <c r="AB90" s="40"/>
      <c r="AC90" s="40"/>
      <c r="AD90" s="40"/>
      <c r="AE90" s="40"/>
      <c r="AF90" s="40"/>
      <c r="AG90" s="40"/>
      <c r="AH90" s="206"/>
      <c r="AI90" s="207"/>
      <c r="AJ90" s="227"/>
      <c r="AK90" s="26"/>
      <c r="AL90" s="40"/>
      <c r="AM90" s="40"/>
      <c r="AN90" s="40"/>
      <c r="AO90" s="40"/>
      <c r="AP90" s="40"/>
      <c r="AQ90" s="40"/>
      <c r="AR90" s="40"/>
      <c r="AS90" s="206"/>
      <c r="AT90" s="207"/>
      <c r="AU90" s="227"/>
      <c r="AV90" s="26"/>
      <c r="AW90" s="40"/>
      <c r="AX90" s="40"/>
      <c r="AY90" s="40"/>
      <c r="AZ90" s="40"/>
      <c r="BA90" s="40"/>
      <c r="BB90" s="40"/>
      <c r="BC90" s="40"/>
      <c r="BD90" s="206"/>
      <c r="BE90" s="207"/>
      <c r="BF90" s="227"/>
      <c r="BG90" s="26"/>
      <c r="BH90" s="40"/>
      <c r="BI90" s="40"/>
      <c r="BJ90" s="40"/>
      <c r="BK90" s="40"/>
      <c r="BL90" s="40"/>
      <c r="BM90" s="40"/>
      <c r="BN90" s="40"/>
      <c r="BO90" s="206"/>
      <c r="BP90" s="207"/>
      <c r="BQ90" s="227"/>
      <c r="BR90" s="26">
        <v>15</v>
      </c>
      <c r="BS90" s="40"/>
      <c r="BT90" s="40"/>
      <c r="BU90" s="40"/>
      <c r="BV90" s="40">
        <v>15</v>
      </c>
      <c r="BW90" s="40"/>
      <c r="BX90" s="40"/>
      <c r="BY90" s="40"/>
      <c r="BZ90" s="206"/>
      <c r="CA90" s="171" t="s">
        <v>66</v>
      </c>
      <c r="CB90" s="129">
        <v>2</v>
      </c>
      <c r="CC90" s="26"/>
      <c r="CD90" s="40"/>
      <c r="CE90" s="40"/>
      <c r="CF90" s="40"/>
      <c r="CG90" s="40"/>
      <c r="CH90" s="40"/>
      <c r="CI90" s="40"/>
      <c r="CJ90" s="40"/>
      <c r="CK90" s="206"/>
      <c r="CL90" s="207"/>
      <c r="CM90" s="228"/>
      <c r="CN90" s="114">
        <f t="shared" ref="CN90" si="174">Y90+AJ90+AU90+BF90+BQ90+CB90+CM90</f>
        <v>2</v>
      </c>
    </row>
    <row r="91" spans="1:240" s="10" customFormat="1">
      <c r="A91" s="213">
        <v>4</v>
      </c>
      <c r="B91" s="215" t="s">
        <v>111</v>
      </c>
      <c r="C91" s="304" t="s">
        <v>116</v>
      </c>
      <c r="D91" s="305" t="s">
        <v>115</v>
      </c>
      <c r="E91" s="62">
        <f t="shared" si="154"/>
        <v>30</v>
      </c>
      <c r="F91" s="63">
        <f t="shared" si="155"/>
        <v>15</v>
      </c>
      <c r="G91" s="63">
        <f t="shared" si="156"/>
        <v>0</v>
      </c>
      <c r="H91" s="63">
        <f t="shared" si="157"/>
        <v>0</v>
      </c>
      <c r="I91" s="63">
        <f t="shared" si="158"/>
        <v>0</v>
      </c>
      <c r="J91" s="63">
        <f t="shared" si="159"/>
        <v>15</v>
      </c>
      <c r="K91" s="63">
        <f t="shared" si="160"/>
        <v>0</v>
      </c>
      <c r="L91" s="63">
        <f t="shared" si="161"/>
        <v>0</v>
      </c>
      <c r="M91" s="63">
        <f t="shared" si="162"/>
        <v>0</v>
      </c>
      <c r="N91" s="63">
        <f t="shared" si="163"/>
        <v>0</v>
      </c>
      <c r="O91" s="26"/>
      <c r="P91" s="40"/>
      <c r="Q91" s="40"/>
      <c r="R91" s="40"/>
      <c r="S91" s="40"/>
      <c r="T91" s="40"/>
      <c r="U91" s="40"/>
      <c r="V91" s="40"/>
      <c r="W91" s="206"/>
      <c r="X91" s="207"/>
      <c r="Y91" s="227"/>
      <c r="Z91" s="26"/>
      <c r="AA91" s="40"/>
      <c r="AB91" s="40"/>
      <c r="AC91" s="40"/>
      <c r="AD91" s="40"/>
      <c r="AE91" s="40"/>
      <c r="AF91" s="40"/>
      <c r="AG91" s="40"/>
      <c r="AH91" s="206"/>
      <c r="AI91" s="207"/>
      <c r="AJ91" s="227"/>
      <c r="AK91" s="26"/>
      <c r="AL91" s="40"/>
      <c r="AM91" s="40"/>
      <c r="AN91" s="40"/>
      <c r="AO91" s="40"/>
      <c r="AP91" s="40"/>
      <c r="AQ91" s="40"/>
      <c r="AR91" s="40"/>
      <c r="AS91" s="206"/>
      <c r="AT91" s="207"/>
      <c r="AU91" s="227"/>
      <c r="AV91" s="26"/>
      <c r="AW91" s="40"/>
      <c r="AX91" s="40"/>
      <c r="AY91" s="40"/>
      <c r="AZ91" s="40"/>
      <c r="BA91" s="40"/>
      <c r="BB91" s="40"/>
      <c r="BC91" s="40"/>
      <c r="BD91" s="206"/>
      <c r="BE91" s="207"/>
      <c r="BF91" s="227"/>
      <c r="BG91" s="26"/>
      <c r="BH91" s="40"/>
      <c r="BI91" s="40"/>
      <c r="BJ91" s="40"/>
      <c r="BK91" s="40"/>
      <c r="BL91" s="40"/>
      <c r="BM91" s="40"/>
      <c r="BN91" s="40"/>
      <c r="BO91" s="206"/>
      <c r="BP91" s="207"/>
      <c r="BQ91" s="227"/>
      <c r="BR91" s="26">
        <v>15</v>
      </c>
      <c r="BS91" s="40"/>
      <c r="BT91" s="40"/>
      <c r="BU91" s="40"/>
      <c r="BV91" s="40">
        <v>15</v>
      </c>
      <c r="BW91" s="40"/>
      <c r="BX91" s="40"/>
      <c r="BY91" s="40"/>
      <c r="BZ91" s="206"/>
      <c r="CA91" s="171" t="s">
        <v>66</v>
      </c>
      <c r="CB91" s="129">
        <v>2</v>
      </c>
      <c r="CC91" s="26"/>
      <c r="CD91" s="40"/>
      <c r="CE91" s="40"/>
      <c r="CF91" s="40"/>
      <c r="CG91" s="40"/>
      <c r="CH91" s="40"/>
      <c r="CI91" s="40"/>
      <c r="CJ91" s="40"/>
      <c r="CK91" s="206"/>
      <c r="CL91" s="207"/>
      <c r="CM91" s="228"/>
      <c r="CN91" s="114">
        <f t="shared" si="153"/>
        <v>2</v>
      </c>
    </row>
    <row r="92" spans="1:240" s="10" customFormat="1">
      <c r="A92" s="213">
        <v>5</v>
      </c>
      <c r="B92" s="216" t="s">
        <v>106</v>
      </c>
      <c r="C92" s="304" t="s">
        <v>116</v>
      </c>
      <c r="D92" s="305" t="s">
        <v>115</v>
      </c>
      <c r="E92" s="62">
        <f t="shared" si="154"/>
        <v>30</v>
      </c>
      <c r="F92" s="63">
        <f t="shared" si="155"/>
        <v>15</v>
      </c>
      <c r="G92" s="63">
        <f t="shared" si="156"/>
        <v>0</v>
      </c>
      <c r="H92" s="63">
        <f t="shared" si="157"/>
        <v>0</v>
      </c>
      <c r="I92" s="63">
        <f t="shared" si="158"/>
        <v>0</v>
      </c>
      <c r="J92" s="63">
        <f t="shared" si="159"/>
        <v>15</v>
      </c>
      <c r="K92" s="63">
        <f t="shared" si="160"/>
        <v>0</v>
      </c>
      <c r="L92" s="63">
        <f t="shared" si="161"/>
        <v>0</v>
      </c>
      <c r="M92" s="63">
        <f t="shared" si="162"/>
        <v>0</v>
      </c>
      <c r="N92" s="63">
        <f t="shared" si="163"/>
        <v>0</v>
      </c>
      <c r="O92" s="26"/>
      <c r="P92" s="40"/>
      <c r="Q92" s="40"/>
      <c r="R92" s="40"/>
      <c r="S92" s="40"/>
      <c r="T92" s="40"/>
      <c r="U92" s="40"/>
      <c r="V92" s="40"/>
      <c r="W92" s="206"/>
      <c r="X92" s="207"/>
      <c r="Y92" s="227"/>
      <c r="Z92" s="26"/>
      <c r="AA92" s="40"/>
      <c r="AB92" s="40"/>
      <c r="AC92" s="40"/>
      <c r="AD92" s="40"/>
      <c r="AE92" s="40"/>
      <c r="AF92" s="40"/>
      <c r="AG92" s="40"/>
      <c r="AH92" s="206"/>
      <c r="AI92" s="207"/>
      <c r="AJ92" s="227"/>
      <c r="AK92" s="26"/>
      <c r="AL92" s="40"/>
      <c r="AM92" s="40"/>
      <c r="AN92" s="40"/>
      <c r="AO92" s="40"/>
      <c r="AP92" s="40"/>
      <c r="AQ92" s="40"/>
      <c r="AR92" s="40"/>
      <c r="AS92" s="206"/>
      <c r="AT92" s="207"/>
      <c r="AU92" s="227"/>
      <c r="AV92" s="26"/>
      <c r="AW92" s="40"/>
      <c r="AX92" s="40"/>
      <c r="AY92" s="40"/>
      <c r="AZ92" s="40"/>
      <c r="BA92" s="40"/>
      <c r="BB92" s="40"/>
      <c r="BC92" s="40"/>
      <c r="BD92" s="206"/>
      <c r="BE92" s="207"/>
      <c r="BF92" s="227"/>
      <c r="BG92" s="26"/>
      <c r="BH92" s="40"/>
      <c r="BI92" s="40"/>
      <c r="BJ92" s="40"/>
      <c r="BK92" s="40"/>
      <c r="BL92" s="40"/>
      <c r="BM92" s="40"/>
      <c r="BN92" s="40"/>
      <c r="BO92" s="206"/>
      <c r="BP92" s="207"/>
      <c r="BQ92" s="227"/>
      <c r="BR92" s="26">
        <v>15</v>
      </c>
      <c r="BS92" s="40"/>
      <c r="BT92" s="40"/>
      <c r="BU92" s="40"/>
      <c r="BV92" s="40">
        <v>15</v>
      </c>
      <c r="BW92" s="40"/>
      <c r="BX92" s="40"/>
      <c r="BY92" s="40"/>
      <c r="BZ92" s="206"/>
      <c r="CA92" s="171" t="s">
        <v>54</v>
      </c>
      <c r="CB92" s="129">
        <v>2</v>
      </c>
      <c r="CC92" s="26"/>
      <c r="CD92" s="40"/>
      <c r="CE92" s="40"/>
      <c r="CF92" s="40"/>
      <c r="CG92" s="40"/>
      <c r="CH92" s="40"/>
      <c r="CI92" s="40"/>
      <c r="CJ92" s="40"/>
      <c r="CK92" s="206"/>
      <c r="CL92" s="207"/>
      <c r="CM92" s="228"/>
      <c r="CN92" s="114">
        <f t="shared" si="153"/>
        <v>2</v>
      </c>
    </row>
    <row r="93" spans="1:240" s="10" customFormat="1">
      <c r="A93" s="213">
        <v>6</v>
      </c>
      <c r="B93" s="215" t="s">
        <v>107</v>
      </c>
      <c r="C93" s="304" t="s">
        <v>116</v>
      </c>
      <c r="D93" s="305" t="s">
        <v>115</v>
      </c>
      <c r="E93" s="62">
        <f t="shared" si="154"/>
        <v>30</v>
      </c>
      <c r="F93" s="63">
        <f t="shared" si="155"/>
        <v>15</v>
      </c>
      <c r="G93" s="63">
        <f t="shared" si="156"/>
        <v>0</v>
      </c>
      <c r="H93" s="63">
        <f t="shared" si="157"/>
        <v>0</v>
      </c>
      <c r="I93" s="63">
        <f t="shared" si="158"/>
        <v>0</v>
      </c>
      <c r="J93" s="63">
        <f t="shared" si="159"/>
        <v>15</v>
      </c>
      <c r="K93" s="63">
        <f t="shared" si="160"/>
        <v>0</v>
      </c>
      <c r="L93" s="63">
        <f t="shared" si="161"/>
        <v>0</v>
      </c>
      <c r="M93" s="63">
        <f t="shared" si="162"/>
        <v>0</v>
      </c>
      <c r="N93" s="63">
        <f t="shared" si="163"/>
        <v>0</v>
      </c>
      <c r="O93" s="26"/>
      <c r="P93" s="40"/>
      <c r="Q93" s="40"/>
      <c r="R93" s="40"/>
      <c r="S93" s="40"/>
      <c r="T93" s="40"/>
      <c r="U93" s="40"/>
      <c r="V93" s="40"/>
      <c r="W93" s="206"/>
      <c r="X93" s="207"/>
      <c r="Y93" s="227"/>
      <c r="Z93" s="26"/>
      <c r="AA93" s="40"/>
      <c r="AB93" s="40"/>
      <c r="AC93" s="40"/>
      <c r="AD93" s="40"/>
      <c r="AE93" s="40"/>
      <c r="AF93" s="40"/>
      <c r="AG93" s="40"/>
      <c r="AH93" s="206"/>
      <c r="AI93" s="207"/>
      <c r="AJ93" s="227"/>
      <c r="AK93" s="26"/>
      <c r="AL93" s="40"/>
      <c r="AM93" s="40"/>
      <c r="AN93" s="40"/>
      <c r="AO93" s="40"/>
      <c r="AP93" s="40"/>
      <c r="AQ93" s="40"/>
      <c r="AR93" s="40"/>
      <c r="AS93" s="206"/>
      <c r="AT93" s="207"/>
      <c r="AU93" s="227"/>
      <c r="AV93" s="26"/>
      <c r="AW93" s="40"/>
      <c r="AX93" s="40"/>
      <c r="AY93" s="40"/>
      <c r="AZ93" s="40"/>
      <c r="BA93" s="40"/>
      <c r="BB93" s="40"/>
      <c r="BC93" s="40"/>
      <c r="BD93" s="206"/>
      <c r="BE93" s="207"/>
      <c r="BF93" s="227"/>
      <c r="BG93" s="26"/>
      <c r="BH93" s="40"/>
      <c r="BI93" s="40"/>
      <c r="BJ93" s="40"/>
      <c r="BK93" s="40"/>
      <c r="BL93" s="40"/>
      <c r="BM93" s="40"/>
      <c r="BN93" s="40"/>
      <c r="BO93" s="206"/>
      <c r="BP93" s="207"/>
      <c r="BQ93" s="227"/>
      <c r="BR93" s="26">
        <v>15</v>
      </c>
      <c r="BS93" s="40"/>
      <c r="BT93" s="40"/>
      <c r="BU93" s="40"/>
      <c r="BV93" s="40">
        <v>15</v>
      </c>
      <c r="BW93" s="40"/>
      <c r="BX93" s="40"/>
      <c r="BY93" s="40"/>
      <c r="BZ93" s="206"/>
      <c r="CA93" s="171" t="s">
        <v>66</v>
      </c>
      <c r="CB93" s="129">
        <v>2</v>
      </c>
      <c r="CC93" s="26"/>
      <c r="CD93" s="40"/>
      <c r="CE93" s="40"/>
      <c r="CF93" s="40"/>
      <c r="CG93" s="40"/>
      <c r="CH93" s="40"/>
      <c r="CI93" s="40"/>
      <c r="CJ93" s="40"/>
      <c r="CK93" s="206"/>
      <c r="CL93" s="207"/>
      <c r="CM93" s="228"/>
      <c r="CN93" s="114">
        <f t="shared" si="153"/>
        <v>2</v>
      </c>
    </row>
    <row r="94" spans="1:240" s="10" customFormat="1">
      <c r="A94" s="75">
        <v>7</v>
      </c>
      <c r="B94" s="220" t="s">
        <v>112</v>
      </c>
      <c r="C94" s="307" t="s">
        <v>116</v>
      </c>
      <c r="D94" s="308" t="s">
        <v>115</v>
      </c>
      <c r="E94" s="62">
        <f t="shared" si="151"/>
        <v>30</v>
      </c>
      <c r="F94" s="135">
        <f t="shared" ref="F94" si="175">SUM(O94+Z94+AK94+AV94+BG94+BR94+CC94)</f>
        <v>15</v>
      </c>
      <c r="G94" s="135">
        <f t="shared" ref="G94" si="176">SUM(P94+AA94+AL94+AW94+BH94+BS94+CD94)</f>
        <v>0</v>
      </c>
      <c r="H94" s="135">
        <f t="shared" ref="H94" si="177">SUM(Q94+AB94+AM94+AX94+BI94+BT94+CE94)</f>
        <v>0</v>
      </c>
      <c r="I94" s="63">
        <f t="shared" ref="I94" si="178">SUM(R94+AC94+AN94+AY94+BJ94+BU94+CF94)</f>
        <v>0</v>
      </c>
      <c r="J94" s="63">
        <f t="shared" ref="J94" si="179">SUM(S94+AD94+AO94+AZ94+BK94+BV94+CG94)</f>
        <v>15</v>
      </c>
      <c r="K94" s="135">
        <f t="shared" ref="K94" si="180">SUM(T94+AE94+AP94+BA94+BL94+BW94+CH94)</f>
        <v>0</v>
      </c>
      <c r="L94" s="135">
        <f t="shared" ref="L94" si="181">SUM(U94+AF94+AQ94+BB94+BM94+BX94+CI94)</f>
        <v>0</v>
      </c>
      <c r="M94" s="135">
        <f t="shared" ref="M94" si="182">SUM(V94+AG94+AR94+BC94+BN94+BY94+CJ94)</f>
        <v>0</v>
      </c>
      <c r="N94" s="135">
        <f t="shared" ref="N94" si="183">SUM(W94+AH94+AS94+BD94+BO94+BZ94+CK94)</f>
        <v>0</v>
      </c>
      <c r="O94" s="229"/>
      <c r="P94" s="230"/>
      <c r="Q94" s="230"/>
      <c r="R94" s="230"/>
      <c r="S94" s="230"/>
      <c r="T94" s="230"/>
      <c r="U94" s="230"/>
      <c r="V94" s="230"/>
      <c r="W94" s="211"/>
      <c r="X94" s="207"/>
      <c r="Y94" s="209"/>
      <c r="Z94" s="229"/>
      <c r="AA94" s="230"/>
      <c r="AB94" s="230"/>
      <c r="AC94" s="230"/>
      <c r="AD94" s="230"/>
      <c r="AE94" s="230"/>
      <c r="AF94" s="230"/>
      <c r="AG94" s="230"/>
      <c r="AH94" s="211"/>
      <c r="AI94" s="207"/>
      <c r="AJ94" s="208"/>
      <c r="AK94" s="229"/>
      <c r="AL94" s="230"/>
      <c r="AM94" s="230"/>
      <c r="AN94" s="230"/>
      <c r="AO94" s="230"/>
      <c r="AP94" s="230"/>
      <c r="AQ94" s="230"/>
      <c r="AR94" s="230"/>
      <c r="AS94" s="211"/>
      <c r="AT94" s="207"/>
      <c r="AU94" s="208"/>
      <c r="AV94" s="229"/>
      <c r="AW94" s="230"/>
      <c r="AX94" s="230"/>
      <c r="AY94" s="230"/>
      <c r="AZ94" s="230"/>
      <c r="BA94" s="230"/>
      <c r="BB94" s="230"/>
      <c r="BC94" s="230"/>
      <c r="BD94" s="211"/>
      <c r="BE94" s="207"/>
      <c r="BF94" s="208"/>
      <c r="BG94" s="229"/>
      <c r="BH94" s="230"/>
      <c r="BI94" s="230"/>
      <c r="BJ94" s="230"/>
      <c r="BK94" s="230"/>
      <c r="BL94" s="230"/>
      <c r="BM94" s="230"/>
      <c r="BN94" s="230"/>
      <c r="BO94" s="211"/>
      <c r="BP94" s="207"/>
      <c r="BQ94" s="208"/>
      <c r="BR94" s="229">
        <v>15</v>
      </c>
      <c r="BS94" s="230"/>
      <c r="BT94" s="230"/>
      <c r="BU94" s="230"/>
      <c r="BV94" s="230">
        <v>15</v>
      </c>
      <c r="BW94" s="230"/>
      <c r="BX94" s="230"/>
      <c r="BY94" s="230"/>
      <c r="BZ94" s="211"/>
      <c r="CA94" s="171" t="s">
        <v>54</v>
      </c>
      <c r="CB94" s="123">
        <v>2</v>
      </c>
      <c r="CC94" s="229"/>
      <c r="CD94" s="230"/>
      <c r="CE94" s="230"/>
      <c r="CF94" s="230"/>
      <c r="CG94" s="230"/>
      <c r="CH94" s="230"/>
      <c r="CI94" s="230"/>
      <c r="CJ94" s="230"/>
      <c r="CK94" s="211"/>
      <c r="CL94" s="207"/>
      <c r="CM94" s="210"/>
      <c r="CN94" s="114">
        <f t="shared" si="153"/>
        <v>2</v>
      </c>
    </row>
    <row r="95" spans="1:240" s="10" customFormat="1" ht="16.5" customHeight="1">
      <c r="A95" s="48"/>
      <c r="B95" s="23"/>
      <c r="C95" s="79"/>
      <c r="D95" s="79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U95" s="21"/>
      <c r="AV95" s="21"/>
      <c r="AW95" s="21"/>
      <c r="AX95" s="21"/>
      <c r="AY95" s="21"/>
      <c r="AZ95" s="21"/>
      <c r="BA95" s="21"/>
      <c r="BB95" s="21"/>
      <c r="BC95" s="21"/>
      <c r="BD95" s="21"/>
      <c r="BE95" s="21"/>
      <c r="BF95" s="21"/>
      <c r="BG95" s="21"/>
      <c r="BH95" s="21"/>
      <c r="BI95" s="21"/>
      <c r="BJ95" s="21"/>
      <c r="BK95" s="21"/>
      <c r="BL95" s="21"/>
      <c r="BM95" s="21"/>
      <c r="BN95" s="21"/>
      <c r="BO95" s="21"/>
      <c r="BP95" s="21"/>
      <c r="BQ95" s="21"/>
      <c r="BR95" s="21"/>
      <c r="BS95" s="21"/>
      <c r="BT95" s="21"/>
      <c r="BU95" s="21"/>
      <c r="BV95" s="21"/>
      <c r="BW95" s="21"/>
      <c r="BX95" s="21"/>
      <c r="BY95" s="21"/>
      <c r="BZ95" s="21"/>
      <c r="CA95" s="21"/>
      <c r="CB95" s="21"/>
      <c r="CC95" s="21"/>
      <c r="CD95" s="21"/>
      <c r="CE95" s="21"/>
      <c r="CF95" s="21"/>
      <c r="CG95" s="21"/>
      <c r="CH95" s="21"/>
      <c r="CI95" s="21"/>
      <c r="CJ95" s="21"/>
      <c r="CK95" s="21"/>
      <c r="CL95" s="21"/>
      <c r="CM95" s="21"/>
      <c r="CN95" s="60"/>
    </row>
    <row r="96" spans="1:240" s="37" customFormat="1" ht="15.75" customHeight="1">
      <c r="A96" s="323"/>
      <c r="B96" s="324" t="s">
        <v>38</v>
      </c>
      <c r="C96" s="251"/>
      <c r="D96" s="251"/>
      <c r="E96" s="240">
        <f>E35+E23+E12+E75+E70+E67</f>
        <v>3525</v>
      </c>
      <c r="F96" s="241">
        <f t="shared" ref="F96:N96" si="184">F35+F23+F12+F75+F70+F67</f>
        <v>1011</v>
      </c>
      <c r="G96" s="99">
        <f t="shared" si="184"/>
        <v>363</v>
      </c>
      <c r="H96" s="99">
        <f t="shared" si="184"/>
        <v>30</v>
      </c>
      <c r="I96" s="99">
        <f t="shared" si="184"/>
        <v>368</v>
      </c>
      <c r="J96" s="99">
        <f t="shared" si="184"/>
        <v>583</v>
      </c>
      <c r="K96" s="99">
        <f t="shared" si="184"/>
        <v>960</v>
      </c>
      <c r="L96" s="99">
        <f t="shared" si="184"/>
        <v>60</v>
      </c>
      <c r="M96" s="99">
        <f t="shared" si="184"/>
        <v>150</v>
      </c>
      <c r="N96" s="311">
        <f t="shared" si="184"/>
        <v>0</v>
      </c>
      <c r="O96" s="312">
        <f t="shared" ref="O96:BJ96" si="185">O35+O23+O12+O70+O75+O66</f>
        <v>165</v>
      </c>
      <c r="P96" s="100">
        <f t="shared" si="185"/>
        <v>105</v>
      </c>
      <c r="Q96" s="100">
        <f t="shared" si="185"/>
        <v>30</v>
      </c>
      <c r="R96" s="100">
        <f t="shared" si="185"/>
        <v>90</v>
      </c>
      <c r="S96" s="100">
        <f t="shared" si="185"/>
        <v>8</v>
      </c>
      <c r="T96" s="100">
        <f t="shared" si="185"/>
        <v>0</v>
      </c>
      <c r="U96" s="100">
        <f t="shared" si="185"/>
        <v>0</v>
      </c>
      <c r="V96" s="100">
        <f t="shared" si="185"/>
        <v>30</v>
      </c>
      <c r="W96" s="100">
        <f t="shared" si="185"/>
        <v>0</v>
      </c>
      <c r="X96" s="207">
        <f t="shared" si="185"/>
        <v>4</v>
      </c>
      <c r="Y96" s="243">
        <f t="shared" si="185"/>
        <v>29</v>
      </c>
      <c r="Z96" s="242">
        <f t="shared" si="185"/>
        <v>147</v>
      </c>
      <c r="AA96" s="100">
        <f t="shared" si="185"/>
        <v>105</v>
      </c>
      <c r="AB96" s="100">
        <f t="shared" si="185"/>
        <v>0</v>
      </c>
      <c r="AC96" s="100">
        <f t="shared" si="185"/>
        <v>85</v>
      </c>
      <c r="AD96" s="100">
        <f t="shared" si="185"/>
        <v>45</v>
      </c>
      <c r="AE96" s="100">
        <f t="shared" si="185"/>
        <v>0</v>
      </c>
      <c r="AF96" s="100">
        <f t="shared" si="185"/>
        <v>0</v>
      </c>
      <c r="AG96" s="100">
        <f t="shared" si="185"/>
        <v>30</v>
      </c>
      <c r="AH96" s="100">
        <f t="shared" si="185"/>
        <v>0</v>
      </c>
      <c r="AI96" s="207">
        <f t="shared" si="185"/>
        <v>4</v>
      </c>
      <c r="AJ96" s="243">
        <f t="shared" si="185"/>
        <v>31</v>
      </c>
      <c r="AK96" s="242">
        <f t="shared" si="185"/>
        <v>165</v>
      </c>
      <c r="AL96" s="100">
        <f t="shared" si="185"/>
        <v>60</v>
      </c>
      <c r="AM96" s="100">
        <f t="shared" si="185"/>
        <v>0</v>
      </c>
      <c r="AN96" s="100">
        <f t="shared" si="185"/>
        <v>55</v>
      </c>
      <c r="AO96" s="100">
        <f t="shared" si="185"/>
        <v>100</v>
      </c>
      <c r="AP96" s="100">
        <f t="shared" si="185"/>
        <v>0</v>
      </c>
      <c r="AQ96" s="100">
        <f t="shared" si="185"/>
        <v>0</v>
      </c>
      <c r="AR96" s="100">
        <f t="shared" si="185"/>
        <v>30</v>
      </c>
      <c r="AS96" s="100">
        <f t="shared" si="185"/>
        <v>0</v>
      </c>
      <c r="AT96" s="207">
        <f t="shared" si="185"/>
        <v>4</v>
      </c>
      <c r="AU96" s="243">
        <f t="shared" si="185"/>
        <v>30</v>
      </c>
      <c r="AV96" s="242">
        <f t="shared" si="185"/>
        <v>190</v>
      </c>
      <c r="AW96" s="100">
        <f t="shared" si="185"/>
        <v>45</v>
      </c>
      <c r="AX96" s="100">
        <f t="shared" si="185"/>
        <v>0</v>
      </c>
      <c r="AY96" s="100">
        <f t="shared" si="185"/>
        <v>45</v>
      </c>
      <c r="AZ96" s="100">
        <f t="shared" si="185"/>
        <v>140</v>
      </c>
      <c r="BA96" s="100">
        <f t="shared" si="185"/>
        <v>0</v>
      </c>
      <c r="BB96" s="100">
        <f t="shared" si="185"/>
        <v>0</v>
      </c>
      <c r="BC96" s="100">
        <f t="shared" si="185"/>
        <v>30</v>
      </c>
      <c r="BD96" s="100">
        <f t="shared" si="185"/>
        <v>0</v>
      </c>
      <c r="BE96" s="207">
        <f t="shared" si="185"/>
        <v>4</v>
      </c>
      <c r="BF96" s="207">
        <f t="shared" si="185"/>
        <v>30</v>
      </c>
      <c r="BG96" s="242">
        <f t="shared" si="185"/>
        <v>209</v>
      </c>
      <c r="BH96" s="100">
        <f t="shared" si="185"/>
        <v>33</v>
      </c>
      <c r="BI96" s="100">
        <f t="shared" si="185"/>
        <v>0</v>
      </c>
      <c r="BJ96" s="100">
        <f t="shared" si="185"/>
        <v>33</v>
      </c>
      <c r="BK96" s="100">
        <f t="shared" ref="BK96:BL96" si="186">BK35+BK23+BK12+BK70+BK75+BK66</f>
        <v>185</v>
      </c>
      <c r="BL96" s="100">
        <f t="shared" si="186"/>
        <v>0</v>
      </c>
      <c r="BM96" s="100">
        <f>BM35+BM23+BM12+BM70+BM75+BM66</f>
        <v>0</v>
      </c>
      <c r="BN96" s="100">
        <f>BN35+BN23+BN12+BN70+BN75+BN66</f>
        <v>30</v>
      </c>
      <c r="BO96" s="100">
        <f>BO35+BO23+BO12+BO70+BO75+BO66</f>
        <v>0</v>
      </c>
      <c r="BP96" s="207">
        <f>BP35+BP23+BP12+BP70+BP75+BP66</f>
        <v>4</v>
      </c>
      <c r="BQ96" s="207">
        <f>BQ35+BQ23+BQ12+BQ70+BQ75+BQ66</f>
        <v>30</v>
      </c>
      <c r="BR96" s="242">
        <f>BR35+BR23+BR12+BR70+BR75+BR67</f>
        <v>135</v>
      </c>
      <c r="BS96" s="100">
        <f>BS35+BS23+BS12+BS70+BS75+BS67</f>
        <v>15</v>
      </c>
      <c r="BT96" s="100">
        <f>BT35+BT23+BT12+BT70+BT75+BT67</f>
        <v>0</v>
      </c>
      <c r="BU96" s="100">
        <f>BU35+BU23+BU12+BU70+BU75+BU67</f>
        <v>60</v>
      </c>
      <c r="BV96" s="100">
        <f>BV35+BV23+BV12+BV70+BV75+BV67</f>
        <v>105</v>
      </c>
      <c r="BW96" s="100">
        <f t="shared" ref="BW96:BZ96" si="187">BW35+BW23+BW12+BW70+BW75+BW67</f>
        <v>320</v>
      </c>
      <c r="BX96" s="100">
        <f t="shared" si="187"/>
        <v>30</v>
      </c>
      <c r="BY96" s="100">
        <f t="shared" si="187"/>
        <v>0</v>
      </c>
      <c r="BZ96" s="100">
        <f t="shared" si="187"/>
        <v>0</v>
      </c>
      <c r="CA96" s="207">
        <f>CA35+CA23+CA12+CA70+CA75+CA66</f>
        <v>0</v>
      </c>
      <c r="CB96" s="243">
        <f>CB35+CB23+CB12+CB70+CB75+CB67</f>
        <v>31</v>
      </c>
      <c r="CC96" s="242">
        <f>CC35+CC23+CC12+CC70+CC75+CC67</f>
        <v>0</v>
      </c>
      <c r="CD96" s="100">
        <f t="shared" ref="CD96:CK96" si="188">CD35+CD23+CD12+CD70+CD75+CD67</f>
        <v>0</v>
      </c>
      <c r="CE96" s="100">
        <f t="shared" si="188"/>
        <v>0</v>
      </c>
      <c r="CF96" s="100">
        <f t="shared" si="188"/>
        <v>0</v>
      </c>
      <c r="CG96" s="100">
        <f t="shared" si="188"/>
        <v>0</v>
      </c>
      <c r="CH96" s="100">
        <f t="shared" si="188"/>
        <v>640</v>
      </c>
      <c r="CI96" s="100">
        <f t="shared" si="188"/>
        <v>30</v>
      </c>
      <c r="CJ96" s="100">
        <f t="shared" si="188"/>
        <v>0</v>
      </c>
      <c r="CK96" s="100">
        <f t="shared" si="188"/>
        <v>0</v>
      </c>
      <c r="CL96" s="207">
        <f>CL35+CL23+CL12+CL70+CL75+CL67</f>
        <v>1</v>
      </c>
      <c r="CM96" s="207">
        <f>CM35+CM23+CM12+CM70+CM75+CM67</f>
        <v>31</v>
      </c>
      <c r="CN96" s="244">
        <f>CN35+CN23+CN12+CN70+CN75+CN66+CN78</f>
        <v>212</v>
      </c>
      <c r="CO96" s="10"/>
      <c r="CP96" s="10"/>
      <c r="CQ96" s="10"/>
      <c r="CR96" s="10"/>
      <c r="CS96" s="10"/>
      <c r="CT96" s="10"/>
      <c r="CU96" s="10"/>
      <c r="CV96" s="10"/>
      <c r="CW96" s="10"/>
      <c r="CX96" s="10"/>
      <c r="CY96" s="10"/>
      <c r="CZ96" s="10"/>
      <c r="DA96" s="10"/>
      <c r="DB96" s="10"/>
      <c r="DC96" s="10"/>
      <c r="DD96" s="10"/>
      <c r="DE96" s="10"/>
      <c r="DF96" s="10"/>
      <c r="DG96" s="10"/>
      <c r="DH96" s="10"/>
      <c r="DI96" s="10"/>
      <c r="DJ96" s="10"/>
      <c r="DK96" s="10"/>
      <c r="DL96" s="10"/>
      <c r="DM96" s="10"/>
      <c r="DN96" s="10"/>
      <c r="DO96" s="10"/>
      <c r="DP96" s="10"/>
      <c r="DQ96" s="10"/>
      <c r="DR96" s="10"/>
      <c r="DS96" s="10"/>
      <c r="DT96" s="10"/>
      <c r="DU96" s="10"/>
      <c r="DV96" s="10"/>
      <c r="DW96" s="10"/>
      <c r="DX96" s="10"/>
      <c r="DY96" s="10"/>
      <c r="DZ96" s="10"/>
      <c r="EA96" s="10"/>
      <c r="EB96" s="10"/>
      <c r="EC96" s="10"/>
      <c r="ED96" s="10"/>
      <c r="EE96" s="10"/>
      <c r="EF96" s="10"/>
      <c r="EG96" s="10"/>
      <c r="EH96" s="10"/>
      <c r="EI96" s="10"/>
      <c r="EJ96" s="10"/>
      <c r="EK96" s="10"/>
      <c r="EL96" s="10"/>
      <c r="EM96" s="10"/>
      <c r="EN96" s="10"/>
      <c r="EO96" s="10"/>
      <c r="EP96" s="10"/>
      <c r="EQ96" s="10"/>
      <c r="ER96" s="10"/>
      <c r="ES96" s="10"/>
      <c r="ET96" s="10"/>
      <c r="EU96" s="10"/>
      <c r="EV96" s="10"/>
      <c r="EW96" s="10"/>
      <c r="EX96" s="10"/>
      <c r="EY96" s="10"/>
      <c r="EZ96" s="10"/>
      <c r="FA96" s="10"/>
      <c r="FB96" s="10"/>
      <c r="FC96" s="10"/>
      <c r="FD96" s="10"/>
      <c r="FE96" s="10"/>
      <c r="FF96" s="10"/>
      <c r="FG96" s="10"/>
      <c r="FH96" s="10"/>
      <c r="FI96" s="10"/>
      <c r="FJ96" s="10"/>
      <c r="FK96" s="10"/>
      <c r="FL96" s="10"/>
      <c r="FM96" s="10"/>
      <c r="FN96" s="10"/>
      <c r="FO96" s="10"/>
      <c r="FP96" s="10"/>
      <c r="FQ96" s="10"/>
      <c r="FR96" s="10"/>
      <c r="FS96" s="10"/>
      <c r="FT96" s="10"/>
      <c r="FU96" s="10"/>
      <c r="FV96" s="10"/>
      <c r="FW96" s="10"/>
      <c r="FX96" s="10"/>
      <c r="FY96" s="10"/>
      <c r="FZ96" s="10"/>
      <c r="GA96" s="10"/>
      <c r="GB96" s="10"/>
      <c r="GC96" s="10"/>
      <c r="GD96" s="10"/>
      <c r="GE96" s="10"/>
      <c r="GF96" s="10"/>
      <c r="GG96" s="10"/>
      <c r="GH96" s="10"/>
      <c r="GI96" s="10"/>
      <c r="GJ96" s="10"/>
      <c r="GK96" s="10"/>
      <c r="GL96" s="10"/>
      <c r="GM96" s="10"/>
      <c r="GN96" s="10"/>
      <c r="GO96" s="10"/>
      <c r="GP96" s="10"/>
      <c r="GQ96" s="10"/>
      <c r="GR96" s="10"/>
      <c r="GS96" s="10"/>
      <c r="GT96" s="10"/>
      <c r="GU96" s="10"/>
      <c r="GV96" s="10"/>
      <c r="GW96" s="10"/>
      <c r="GX96" s="10"/>
      <c r="GY96" s="10"/>
      <c r="GZ96" s="10"/>
      <c r="HA96" s="10"/>
      <c r="HB96" s="10"/>
      <c r="HC96" s="10"/>
      <c r="HD96" s="10"/>
      <c r="HE96" s="10"/>
      <c r="HF96" s="10"/>
      <c r="HG96" s="10"/>
      <c r="HH96" s="10"/>
      <c r="HI96" s="10"/>
      <c r="HJ96" s="10"/>
      <c r="HK96" s="10"/>
      <c r="HL96" s="10"/>
      <c r="HM96" s="10"/>
      <c r="HN96" s="10"/>
      <c r="HO96" s="10"/>
      <c r="HP96" s="10"/>
      <c r="HQ96" s="10"/>
      <c r="HR96" s="10"/>
      <c r="HS96" s="10"/>
      <c r="HT96" s="10"/>
      <c r="HU96" s="10"/>
      <c r="HV96" s="10"/>
      <c r="HW96" s="10"/>
      <c r="HX96" s="10"/>
      <c r="HY96" s="10"/>
      <c r="HZ96" s="10"/>
      <c r="IA96" s="10"/>
      <c r="IB96" s="10"/>
      <c r="IC96" s="10"/>
      <c r="ID96" s="10"/>
      <c r="IE96" s="10"/>
      <c r="IF96" s="10"/>
    </row>
    <row r="97" spans="1:240" s="17" customFormat="1" ht="11.25" customHeight="1">
      <c r="A97" s="12"/>
      <c r="B97" s="79"/>
      <c r="C97" s="79"/>
      <c r="D97" s="326"/>
      <c r="E97" s="322"/>
      <c r="F97" s="24"/>
      <c r="G97" s="24"/>
      <c r="H97" s="24"/>
      <c r="I97" s="333"/>
      <c r="J97" s="333"/>
      <c r="K97" s="24"/>
      <c r="L97" s="24"/>
      <c r="M97" s="41" t="s">
        <v>14</v>
      </c>
      <c r="N97" s="56"/>
      <c r="O97" s="344">
        <f>O96+P96+Q96+R96+S96+T96+U96+V96+W96</f>
        <v>428</v>
      </c>
      <c r="P97" s="345"/>
      <c r="Q97" s="345"/>
      <c r="R97" s="345"/>
      <c r="S97" s="345"/>
      <c r="T97" s="345"/>
      <c r="U97" s="345"/>
      <c r="V97" s="345"/>
      <c r="W97" s="346"/>
      <c r="X97" s="16"/>
      <c r="Y97" s="15"/>
      <c r="Z97" s="344">
        <f>Z96+AA96+AB96+AC96+AD96+AE96+AF96+AG96+AH96</f>
        <v>412</v>
      </c>
      <c r="AA97" s="345"/>
      <c r="AB97" s="345"/>
      <c r="AC97" s="345"/>
      <c r="AD97" s="345"/>
      <c r="AE97" s="345"/>
      <c r="AF97" s="345"/>
      <c r="AG97" s="345"/>
      <c r="AH97" s="346"/>
      <c r="AI97" s="16"/>
      <c r="AJ97" s="15"/>
      <c r="AK97" s="344">
        <f>AK96+AL96+AM96+AN96+AO96+AP96+AQ96+AR96+AS96</f>
        <v>410</v>
      </c>
      <c r="AL97" s="345"/>
      <c r="AM97" s="345"/>
      <c r="AN97" s="345"/>
      <c r="AO97" s="345"/>
      <c r="AP97" s="345"/>
      <c r="AQ97" s="345"/>
      <c r="AR97" s="345"/>
      <c r="AS97" s="346"/>
      <c r="AT97" s="16"/>
      <c r="AU97" s="15"/>
      <c r="AV97" s="344">
        <f>AV96+AW96+AX96+AY96+AZ96+BA96+BB96+BC96+BD96</f>
        <v>450</v>
      </c>
      <c r="AW97" s="345"/>
      <c r="AX97" s="345"/>
      <c r="AY97" s="345"/>
      <c r="AZ97" s="345"/>
      <c r="BA97" s="345"/>
      <c r="BB97" s="345"/>
      <c r="BC97" s="345"/>
      <c r="BD97" s="346"/>
      <c r="BE97" s="16"/>
      <c r="BF97" s="35"/>
      <c r="BG97" s="344">
        <f>BG96+BH96+BI96+BJ96+BK96+BL96+BM96+BN96+BO96</f>
        <v>490</v>
      </c>
      <c r="BH97" s="345"/>
      <c r="BI97" s="345"/>
      <c r="BJ97" s="345"/>
      <c r="BK97" s="345"/>
      <c r="BL97" s="345"/>
      <c r="BM97" s="345"/>
      <c r="BN97" s="345"/>
      <c r="BO97" s="346"/>
      <c r="BP97" s="36"/>
      <c r="BQ97" s="35"/>
      <c r="BR97" s="344">
        <f>BR96+BS96+BT96+BU96+BV96+BW96+BX96+BY96+BZ96</f>
        <v>665</v>
      </c>
      <c r="BS97" s="345"/>
      <c r="BT97" s="345"/>
      <c r="BU97" s="345"/>
      <c r="BV97" s="345"/>
      <c r="BW97" s="345"/>
      <c r="BX97" s="345"/>
      <c r="BY97" s="345"/>
      <c r="BZ97" s="346"/>
      <c r="CA97" s="18"/>
      <c r="CB97" s="39"/>
      <c r="CC97" s="344">
        <f>CC96+CD96+CE96+CF96+CG96+CH96+CI96+CJ96+CK96</f>
        <v>670</v>
      </c>
      <c r="CD97" s="345"/>
      <c r="CE97" s="345"/>
      <c r="CF97" s="345"/>
      <c r="CG97" s="345"/>
      <c r="CH97" s="345"/>
      <c r="CI97" s="345"/>
      <c r="CJ97" s="345"/>
      <c r="CK97" s="346"/>
      <c r="CL97" s="18"/>
      <c r="CM97" s="11"/>
      <c r="CN97" s="39"/>
      <c r="CO97" s="10"/>
      <c r="CP97" s="10"/>
      <c r="CQ97" s="10"/>
      <c r="CR97" s="10"/>
      <c r="CS97" s="10"/>
      <c r="CT97" s="10"/>
      <c r="CU97" s="10"/>
      <c r="CV97" s="10"/>
      <c r="CW97" s="10"/>
      <c r="CX97" s="10"/>
      <c r="CY97" s="10"/>
      <c r="CZ97" s="10"/>
      <c r="DA97" s="10"/>
      <c r="DB97" s="10"/>
      <c r="DC97" s="10"/>
      <c r="DD97" s="10"/>
      <c r="DE97" s="10"/>
      <c r="DF97" s="10"/>
      <c r="DG97" s="10"/>
      <c r="DH97" s="10"/>
      <c r="DI97" s="10"/>
      <c r="DJ97" s="10"/>
      <c r="DK97" s="10"/>
      <c r="DL97" s="10"/>
      <c r="DM97" s="10"/>
      <c r="DN97" s="10"/>
      <c r="DO97" s="10"/>
      <c r="DP97" s="10"/>
      <c r="DQ97" s="10"/>
      <c r="DR97" s="10"/>
      <c r="DS97" s="10"/>
      <c r="DT97" s="10"/>
      <c r="DU97" s="10"/>
      <c r="DV97" s="10"/>
      <c r="DW97" s="10"/>
      <c r="DX97" s="10"/>
      <c r="DY97" s="10"/>
      <c r="DZ97" s="10"/>
      <c r="EA97" s="10"/>
      <c r="EB97" s="10"/>
      <c r="EC97" s="10"/>
      <c r="ED97" s="10"/>
      <c r="EE97" s="10"/>
      <c r="EF97" s="10"/>
      <c r="EG97" s="10"/>
      <c r="EH97" s="10"/>
      <c r="EI97" s="10"/>
      <c r="EJ97" s="10"/>
      <c r="EK97" s="10"/>
      <c r="EL97" s="10"/>
      <c r="EM97" s="10"/>
      <c r="EN97" s="10"/>
      <c r="EO97" s="10"/>
      <c r="EP97" s="10"/>
      <c r="EQ97" s="10"/>
      <c r="ER97" s="10"/>
      <c r="ES97" s="10"/>
      <c r="ET97" s="10"/>
      <c r="EU97" s="10"/>
      <c r="EV97" s="10"/>
      <c r="EW97" s="10"/>
      <c r="EX97" s="10"/>
      <c r="EY97" s="10"/>
      <c r="EZ97" s="10"/>
      <c r="FA97" s="10"/>
      <c r="FB97" s="10"/>
      <c r="FC97" s="10"/>
      <c r="FD97" s="10"/>
      <c r="FE97" s="10"/>
      <c r="FF97" s="10"/>
      <c r="FG97" s="10"/>
      <c r="FH97" s="10"/>
      <c r="FI97" s="10"/>
      <c r="FJ97" s="10"/>
      <c r="FK97" s="10"/>
      <c r="FL97" s="10"/>
      <c r="FM97" s="10"/>
      <c r="FN97" s="10"/>
      <c r="FO97" s="10"/>
      <c r="FP97" s="10"/>
      <c r="FQ97" s="10"/>
      <c r="FR97" s="10"/>
      <c r="FS97" s="10"/>
      <c r="FT97" s="10"/>
      <c r="FU97" s="10"/>
      <c r="FV97" s="10"/>
      <c r="FW97" s="10"/>
      <c r="FX97" s="10"/>
      <c r="FY97" s="10"/>
      <c r="FZ97" s="10"/>
      <c r="GA97" s="10"/>
      <c r="GB97" s="10"/>
      <c r="GC97" s="10"/>
      <c r="GD97" s="10"/>
      <c r="GE97" s="10"/>
      <c r="GF97" s="10"/>
      <c r="GG97" s="10"/>
      <c r="GH97" s="10"/>
      <c r="GI97" s="10"/>
      <c r="GJ97" s="10"/>
      <c r="GK97" s="10"/>
      <c r="GL97" s="10"/>
      <c r="GM97" s="10"/>
      <c r="GN97" s="10"/>
      <c r="GO97" s="10"/>
      <c r="GP97" s="10"/>
      <c r="GQ97" s="10"/>
      <c r="GR97" s="10"/>
      <c r="GS97" s="10"/>
      <c r="GT97" s="10"/>
      <c r="GU97" s="10"/>
      <c r="GV97" s="10"/>
      <c r="GW97" s="10"/>
      <c r="GX97" s="10"/>
      <c r="GY97" s="10"/>
      <c r="GZ97" s="10"/>
      <c r="HA97" s="10"/>
      <c r="HB97" s="10"/>
      <c r="HC97" s="10"/>
      <c r="HD97" s="10"/>
      <c r="HE97" s="10"/>
      <c r="HF97" s="10"/>
      <c r="HG97" s="10"/>
      <c r="HH97" s="10"/>
      <c r="HI97" s="10"/>
      <c r="HJ97" s="10"/>
      <c r="HK97" s="10"/>
      <c r="HL97" s="10"/>
      <c r="HM97" s="10"/>
      <c r="HN97" s="10"/>
      <c r="HO97" s="10"/>
      <c r="HP97" s="10"/>
      <c r="HQ97" s="10"/>
      <c r="HR97" s="10"/>
      <c r="HS97" s="10"/>
      <c r="HT97" s="10"/>
      <c r="HU97" s="10"/>
      <c r="HV97" s="10"/>
      <c r="HW97" s="10"/>
      <c r="HX97" s="10"/>
      <c r="HY97" s="10"/>
      <c r="HZ97" s="10"/>
      <c r="IA97" s="10"/>
      <c r="IB97" s="10"/>
      <c r="IC97" s="10"/>
      <c r="ID97" s="10"/>
      <c r="IE97" s="10"/>
      <c r="IF97" s="10"/>
    </row>
  </sheetData>
  <mergeCells count="101">
    <mergeCell ref="CL10:CL11"/>
    <mergeCell ref="CM10:CM11"/>
    <mergeCell ref="CN10:CN11"/>
    <mergeCell ref="BZ10:BZ11"/>
    <mergeCell ref="CA10:CA11"/>
    <mergeCell ref="CB10:CB11"/>
    <mergeCell ref="CC10:CC11"/>
    <mergeCell ref="CD10:CD11"/>
    <mergeCell ref="CE10:CE11"/>
    <mergeCell ref="BY10:BY11"/>
    <mergeCell ref="BS10:BS11"/>
    <mergeCell ref="BT10:BT11"/>
    <mergeCell ref="BW10:BW11"/>
    <mergeCell ref="BX10:BX11"/>
    <mergeCell ref="AN10:AO10"/>
    <mergeCell ref="CK10:CK11"/>
    <mergeCell ref="CJ10:CJ11"/>
    <mergeCell ref="AT10:AT11"/>
    <mergeCell ref="AU10:AU11"/>
    <mergeCell ref="BC10:BC11"/>
    <mergeCell ref="CF10:CG10"/>
    <mergeCell ref="CH10:CH11"/>
    <mergeCell ref="BR10:BR11"/>
    <mergeCell ref="CI10:CI11"/>
    <mergeCell ref="BA10:BA11"/>
    <mergeCell ref="AY10:AZ10"/>
    <mergeCell ref="BJ10:BK10"/>
    <mergeCell ref="AV10:AV11"/>
    <mergeCell ref="AW10:AW11"/>
    <mergeCell ref="AX10:AX11"/>
    <mergeCell ref="BQ10:BQ11"/>
    <mergeCell ref="BB10:BB11"/>
    <mergeCell ref="BE10:BE11"/>
    <mergeCell ref="BF10:BF11"/>
    <mergeCell ref="BD10:BD11"/>
    <mergeCell ref="BG10:BG11"/>
    <mergeCell ref="BH10:BH11"/>
    <mergeCell ref="BI10:BI11"/>
    <mergeCell ref="BL10:BL11"/>
    <mergeCell ref="BM10:BM11"/>
    <mergeCell ref="BO10:BO11"/>
    <mergeCell ref="BN10:BN11"/>
    <mergeCell ref="BP10:BP11"/>
    <mergeCell ref="H10:H11"/>
    <mergeCell ref="K10:K11"/>
    <mergeCell ref="L10:L11"/>
    <mergeCell ref="M10:M11"/>
    <mergeCell ref="I10:J10"/>
    <mergeCell ref="A9:A11"/>
    <mergeCell ref="B9:B11"/>
    <mergeCell ref="E10:E11"/>
    <mergeCell ref="F10:F11"/>
    <mergeCell ref="G10:G11"/>
    <mergeCell ref="C9:C11"/>
    <mergeCell ref="D9:D11"/>
    <mergeCell ref="T10:T11"/>
    <mergeCell ref="U10:U11"/>
    <mergeCell ref="V10:V11"/>
    <mergeCell ref="AG10:AG11"/>
    <mergeCell ref="AR10:AR11"/>
    <mergeCell ref="Z10:Z11"/>
    <mergeCell ref="AA10:AA11"/>
    <mergeCell ref="AB10:AB11"/>
    <mergeCell ref="AE10:AE11"/>
    <mergeCell ref="W10:W11"/>
    <mergeCell ref="R10:S10"/>
    <mergeCell ref="CC97:CK97"/>
    <mergeCell ref="BD2:BR4"/>
    <mergeCell ref="AK9:AU9"/>
    <mergeCell ref="Z9:AJ9"/>
    <mergeCell ref="O9:Y9"/>
    <mergeCell ref="BR9:CB9"/>
    <mergeCell ref="BG9:BQ9"/>
    <mergeCell ref="BR97:BZ97"/>
    <mergeCell ref="BU10:BV10"/>
    <mergeCell ref="BG97:BO97"/>
    <mergeCell ref="AV97:BD97"/>
    <mergeCell ref="AV9:BF9"/>
    <mergeCell ref="O10:O11"/>
    <mergeCell ref="P10:P11"/>
    <mergeCell ref="Q10:Q11"/>
    <mergeCell ref="CC9:CM9"/>
    <mergeCell ref="X10:X11"/>
    <mergeCell ref="Y10:Y11"/>
    <mergeCell ref="AI10:AI11"/>
    <mergeCell ref="AJ10:AJ11"/>
    <mergeCell ref="AF10:AF11"/>
    <mergeCell ref="AH10:AH11"/>
    <mergeCell ref="AK10:AK11"/>
    <mergeCell ref="AL10:AL11"/>
    <mergeCell ref="AC10:AD10"/>
    <mergeCell ref="AP10:AP11"/>
    <mergeCell ref="AQ10:AQ11"/>
    <mergeCell ref="E8:N8"/>
    <mergeCell ref="F9:N9"/>
    <mergeCell ref="O97:W97"/>
    <mergeCell ref="Z97:AH97"/>
    <mergeCell ref="AK97:AS97"/>
    <mergeCell ref="N10:N11"/>
    <mergeCell ref="AM10:AM11"/>
    <mergeCell ref="AS10:AS11"/>
  </mergeCells>
  <phoneticPr fontId="0" type="noConversion"/>
  <printOptions horizontalCentered="1"/>
  <pageMargins left="0.13" right="0.13" top="0.15" bottom="0.21" header="0.13" footer="0.13"/>
  <pageSetup scale="3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PLAN STUDIÓW</vt:lpstr>
      <vt:lpstr>'PLAN STUDIÓW'!Obszar_wydruku</vt:lpstr>
    </vt:vector>
  </TitlesOfParts>
  <Company>......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MHM Konsulting s.c.</dc:creator>
  <cp:lastModifiedBy>Marta Korecka-Szum</cp:lastModifiedBy>
  <cp:lastPrinted>2019-04-02T12:29:42Z</cp:lastPrinted>
  <dcterms:created xsi:type="dcterms:W3CDTF">1999-09-27T20:26:25Z</dcterms:created>
  <dcterms:modified xsi:type="dcterms:W3CDTF">2019-07-04T07:33:30Z</dcterms:modified>
</cp:coreProperties>
</file>